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15" windowWidth="22515" windowHeight="1050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47" i="2"/>
  <c r="E45"/>
  <c r="G44"/>
  <c r="J43"/>
  <c r="F41"/>
  <c r="H40"/>
  <c r="J39"/>
  <c r="E36"/>
  <c r="H35"/>
  <c r="J34"/>
  <c r="G31"/>
  <c r="B30"/>
  <c r="G30" s="1"/>
  <c r="H29"/>
  <c r="G28"/>
  <c r="G47" s="1"/>
  <c r="H27"/>
  <c r="H47" s="1"/>
  <c r="J26"/>
  <c r="G25"/>
  <c r="F23"/>
  <c r="B23"/>
  <c r="F22"/>
  <c r="B22"/>
  <c r="F21"/>
  <c r="B20"/>
  <c r="F20" s="1"/>
  <c r="G19"/>
  <c r="F17"/>
  <c r="B17"/>
  <c r="F16"/>
  <c r="F47" s="1"/>
  <c r="B16"/>
  <c r="B47" s="1"/>
  <c r="E15"/>
  <c r="E47" s="1"/>
  <c r="J14"/>
  <c r="J13"/>
  <c r="J47" s="1"/>
</calcChain>
</file>

<file path=xl/sharedStrings.xml><?xml version="1.0" encoding="utf-8"?>
<sst xmlns="http://schemas.openxmlformats.org/spreadsheetml/2006/main" count="101" uniqueCount="66">
  <si>
    <t>FDP Form 12 - Unliquidated Cash Advances</t>
  </si>
  <si>
    <t>UNLIQUIDATED CASH ADVANCES</t>
  </si>
  <si>
    <t>Municipality : Miagao</t>
  </si>
  <si>
    <t>Amount Due</t>
  </si>
  <si>
    <t>Remarks</t>
  </si>
  <si>
    <t>Name of Debtor</t>
  </si>
  <si>
    <t xml:space="preserve">Amount </t>
  </si>
  <si>
    <t>Date Granted</t>
  </si>
  <si>
    <t>Purpose</t>
  </si>
  <si>
    <t>Current</t>
  </si>
  <si>
    <t>Past Due</t>
  </si>
  <si>
    <t>(In alphabetical order)</t>
  </si>
  <si>
    <t>Balance</t>
  </si>
  <si>
    <t>Less than 30</t>
  </si>
  <si>
    <t>31-90 days</t>
  </si>
  <si>
    <t>91-365 days</t>
  </si>
  <si>
    <t>Over 1 yr.</t>
  </si>
  <si>
    <t>over 2 yrs.</t>
  </si>
  <si>
    <t>3 yrs and</t>
  </si>
  <si>
    <t>days</t>
  </si>
  <si>
    <t>above</t>
  </si>
  <si>
    <t>GENERAL FUND</t>
  </si>
  <si>
    <t>Unnamed</t>
  </si>
  <si>
    <t>undated</t>
  </si>
  <si>
    <t>C.A /P.S</t>
  </si>
  <si>
    <t>C.A /MOOE</t>
  </si>
  <si>
    <t xml:space="preserve">Ninfa Momblan </t>
  </si>
  <si>
    <t>Mary Jill H. Momper</t>
  </si>
  <si>
    <t>Macario Napulan , M.D.</t>
  </si>
  <si>
    <t>TEV</t>
  </si>
  <si>
    <t xml:space="preserve">Inteligence fund </t>
  </si>
  <si>
    <t>Glenda Losanta</t>
  </si>
  <si>
    <t>Hon. Luningning Tuparan</t>
  </si>
  <si>
    <t>Hon. Robert C. Galvez</t>
  </si>
  <si>
    <t xml:space="preserve">Ramil Naciongayo </t>
  </si>
  <si>
    <t>Jonna Mae M. Salaya</t>
  </si>
  <si>
    <t>Ian N. Garcia</t>
  </si>
  <si>
    <t>MARKET</t>
  </si>
  <si>
    <t>C.A/PS</t>
  </si>
  <si>
    <t xml:space="preserve">Aimee Marie Biboso </t>
  </si>
  <si>
    <t xml:space="preserve">C.A/ Payroll </t>
  </si>
  <si>
    <t>S.E.F</t>
  </si>
  <si>
    <t>TRUST FUND</t>
  </si>
  <si>
    <t>Unreconcilled Amount</t>
  </si>
  <si>
    <t>unnamed</t>
  </si>
  <si>
    <t xml:space="preserve">Total </t>
  </si>
  <si>
    <t>or information contained in this document.</t>
  </si>
  <si>
    <t>HON. MACARIO NAPULAN, M.D</t>
  </si>
  <si>
    <t>MAYLENE T. SERVIDAD</t>
  </si>
  <si>
    <t>LCE</t>
  </si>
  <si>
    <t>As of December 31,  2020</t>
  </si>
  <si>
    <t>refund January 2021</t>
  </si>
  <si>
    <t>liquidation on process</t>
  </si>
  <si>
    <t>not liquidated C/O DA</t>
  </si>
  <si>
    <t>refund OR # 3494650 - 2/02/21</t>
  </si>
  <si>
    <t>Refund OR # 3492880- 1/19/21</t>
  </si>
  <si>
    <t>Refund OR # 3494649- 2/02/21</t>
  </si>
  <si>
    <t xml:space="preserve"> </t>
  </si>
  <si>
    <t>Refund OR # 3494651 - 2/02/21</t>
  </si>
  <si>
    <t>refunded in General fund</t>
  </si>
  <si>
    <t>F/A to Barangays frontliners</t>
  </si>
  <si>
    <t xml:space="preserve">Hired Tricycle </t>
  </si>
  <si>
    <t>We hereby certify that I have reviewed the contents and hereby attest to the veracity and correctness of the date</t>
  </si>
  <si>
    <t>refunded OR # 2911638-1/22/21</t>
  </si>
  <si>
    <t>(Sgd.)</t>
  </si>
  <si>
    <t>Local Accountant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</si>
</sst>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m/d/yyyy;@"/>
    <numFmt numFmtId="165" formatCode="#,##0.00;[Red]#,##0.00"/>
    <numFmt numFmtId="166" formatCode="m/d/yy;@"/>
  </numFmts>
  <fonts count="14">
    <font>
      <sz val="10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color indexed="8"/>
      <name val="Times New Roman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0" xfId="0" applyFont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/>
    <xf numFmtId="0" fontId="5" fillId="0" borderId="11" xfId="0" applyFont="1" applyBorder="1"/>
    <xf numFmtId="0" fontId="3" fillId="0" borderId="11" xfId="0" applyFont="1" applyBorder="1"/>
    <xf numFmtId="43" fontId="6" fillId="0" borderId="11" xfId="1" applyFont="1" applyBorder="1"/>
    <xf numFmtId="43" fontId="7" fillId="0" borderId="11" xfId="1" applyFont="1" applyBorder="1"/>
    <xf numFmtId="43" fontId="3" fillId="0" borderId="0" xfId="0" applyNumberFormat="1" applyFont="1"/>
    <xf numFmtId="0" fontId="3" fillId="0" borderId="11" xfId="0" applyFont="1" applyBorder="1" applyAlignment="1">
      <alignment horizontal="left" vertical="top" wrapText="1"/>
    </xf>
    <xf numFmtId="43" fontId="3" fillId="0" borderId="11" xfId="1" applyNumberFormat="1" applyFont="1" applyFill="1" applyBorder="1"/>
    <xf numFmtId="14" fontId="3" fillId="0" borderId="11" xfId="0" applyNumberFormat="1" applyFont="1" applyBorder="1" applyAlignment="1">
      <alignment horizontal="center"/>
    </xf>
    <xf numFmtId="43" fontId="6" fillId="0" borderId="11" xfId="1" applyFont="1" applyFill="1" applyBorder="1"/>
    <xf numFmtId="4" fontId="6" fillId="0" borderId="11" xfId="0" applyNumberFormat="1" applyFont="1" applyFill="1" applyBorder="1" applyAlignment="1">
      <alignment horizontal="right" wrapText="1"/>
    </xf>
    <xf numFmtId="164" fontId="6" fillId="0" borderId="11" xfId="0" applyNumberFormat="1" applyFont="1" applyFill="1" applyBorder="1" applyAlignment="1">
      <alignment horizontal="center" wrapText="1"/>
    </xf>
    <xf numFmtId="43" fontId="3" fillId="0" borderId="0" xfId="0" applyNumberFormat="1" applyFont="1" applyBorder="1"/>
    <xf numFmtId="4" fontId="9" fillId="0" borderId="0" xfId="0" applyNumberFormat="1" applyFont="1" applyFill="1" applyBorder="1" applyAlignment="1">
      <alignment horizontal="right" wrapText="1"/>
    </xf>
    <xf numFmtId="4" fontId="9" fillId="0" borderId="4" xfId="0" applyNumberFormat="1" applyFont="1" applyFill="1" applyBorder="1" applyAlignment="1">
      <alignment horizontal="right" wrapText="1"/>
    </xf>
    <xf numFmtId="165" fontId="3" fillId="0" borderId="11" xfId="0" applyNumberFormat="1" applyFont="1" applyBorder="1"/>
    <xf numFmtId="0" fontId="4" fillId="0" borderId="11" xfId="0" applyFont="1" applyBorder="1"/>
    <xf numFmtId="165" fontId="6" fillId="0" borderId="11" xfId="0" applyNumberFormat="1" applyFont="1" applyFill="1" applyBorder="1" applyAlignment="1">
      <alignment horizontal="right" wrapText="1"/>
    </xf>
    <xf numFmtId="43" fontId="8" fillId="0" borderId="0" xfId="0" applyNumberFormat="1" applyFont="1" applyBorder="1"/>
    <xf numFmtId="165" fontId="3" fillId="0" borderId="11" xfId="1" applyNumberFormat="1" applyFont="1" applyFill="1" applyBorder="1"/>
    <xf numFmtId="166" fontId="3" fillId="0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43" fontId="3" fillId="0" borderId="11" xfId="0" applyNumberFormat="1" applyFont="1" applyBorder="1" applyAlignment="1">
      <alignment horizontal="left"/>
    </xf>
    <xf numFmtId="43" fontId="6" fillId="0" borderId="12" xfId="1" applyFont="1" applyBorder="1"/>
    <xf numFmtId="0" fontId="6" fillId="0" borderId="11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right" wrapText="1"/>
    </xf>
    <xf numFmtId="164" fontId="6" fillId="0" borderId="16" xfId="0" applyNumberFormat="1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4" fontId="6" fillId="0" borderId="17" xfId="0" applyNumberFormat="1" applyFont="1" applyFill="1" applyBorder="1" applyAlignment="1">
      <alignment horizontal="right" wrapText="1"/>
    </xf>
    <xf numFmtId="164" fontId="6" fillId="0" borderId="13" xfId="0" applyNumberFormat="1" applyFont="1" applyFill="1" applyBorder="1" applyAlignment="1">
      <alignment horizontal="center" wrapText="1"/>
    </xf>
    <xf numFmtId="43" fontId="6" fillId="0" borderId="18" xfId="1" applyFont="1" applyBorder="1"/>
    <xf numFmtId="4" fontId="6" fillId="0" borderId="19" xfId="0" applyNumberFormat="1" applyFont="1" applyFill="1" applyBorder="1" applyAlignment="1">
      <alignment horizontal="right" wrapText="1"/>
    </xf>
    <xf numFmtId="164" fontId="6" fillId="0" borderId="20" xfId="0" applyNumberFormat="1" applyFont="1" applyFill="1" applyBorder="1" applyAlignment="1">
      <alignment horizontal="center" wrapText="1"/>
    </xf>
    <xf numFmtId="0" fontId="3" fillId="0" borderId="18" xfId="0" applyFont="1" applyBorder="1"/>
    <xf numFmtId="0" fontId="10" fillId="0" borderId="11" xfId="0" applyFont="1" applyBorder="1" applyAlignment="1">
      <alignment horizontal="left" vertical="top" wrapText="1"/>
    </xf>
    <xf numFmtId="43" fontId="6" fillId="0" borderId="11" xfId="1" applyFont="1" applyBorder="1" applyAlignment="1">
      <alignment horizontal="right" vertical="top" wrapText="1"/>
    </xf>
    <xf numFmtId="14" fontId="3" fillId="0" borderId="11" xfId="0" applyNumberFormat="1" applyFont="1" applyBorder="1" applyAlignment="1">
      <alignment horizontal="center" vertical="top" wrapText="1"/>
    </xf>
    <xf numFmtId="43" fontId="7" fillId="0" borderId="0" xfId="1" applyFont="1"/>
    <xf numFmtId="43" fontId="6" fillId="0" borderId="0" xfId="1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8" fillId="0" borderId="0" xfId="1" applyFont="1" applyBorder="1"/>
    <xf numFmtId="0" fontId="6" fillId="0" borderId="26" xfId="0" applyFont="1" applyFill="1" applyBorder="1" applyAlignment="1">
      <alignment wrapText="1"/>
    </xf>
    <xf numFmtId="43" fontId="3" fillId="0" borderId="12" xfId="1" applyNumberFormat="1" applyFont="1" applyFill="1" applyBorder="1"/>
    <xf numFmtId="0" fontId="3" fillId="0" borderId="13" xfId="0" applyFont="1" applyBorder="1"/>
    <xf numFmtId="43" fontId="6" fillId="0" borderId="12" xfId="1" applyFont="1" applyBorder="1" applyAlignment="1">
      <alignment horizontal="right" vertical="top" wrapText="1"/>
    </xf>
    <xf numFmtId="0" fontId="7" fillId="0" borderId="1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43" fontId="12" fillId="0" borderId="12" xfId="1" applyFont="1" applyBorder="1"/>
    <xf numFmtId="43" fontId="5" fillId="0" borderId="11" xfId="1" applyFont="1" applyBorder="1"/>
    <xf numFmtId="43" fontId="7" fillId="0" borderId="11" xfId="0" applyNumberFormat="1" applyFont="1" applyBorder="1"/>
    <xf numFmtId="0" fontId="3" fillId="0" borderId="3" xfId="0" applyFont="1" applyBorder="1" applyAlignment="1">
      <alignment horizontal="left" vertical="top" wrapText="1"/>
    </xf>
    <xf numFmtId="43" fontId="6" fillId="0" borderId="6" xfId="1" applyFont="1" applyBorder="1"/>
    <xf numFmtId="14" fontId="6" fillId="0" borderId="5" xfId="1" applyNumberFormat="1" applyFont="1" applyBorder="1"/>
    <xf numFmtId="43" fontId="5" fillId="0" borderId="5" xfId="1" applyFont="1" applyBorder="1"/>
    <xf numFmtId="43" fontId="6" fillId="0" borderId="10" xfId="1" applyFont="1" applyBorder="1"/>
    <xf numFmtId="43" fontId="5" fillId="0" borderId="10" xfId="1" applyFont="1" applyBorder="1"/>
    <xf numFmtId="43" fontId="7" fillId="0" borderId="10" xfId="0" applyNumberFormat="1" applyFont="1" applyBorder="1"/>
    <xf numFmtId="0" fontId="3" fillId="0" borderId="21" xfId="0" applyFont="1" applyBorder="1" applyAlignment="1">
      <alignment horizontal="center"/>
    </xf>
    <xf numFmtId="43" fontId="3" fillId="0" borderId="21" xfId="0" applyNumberFormat="1" applyFont="1" applyBorder="1"/>
    <xf numFmtId="0" fontId="3" fillId="0" borderId="21" xfId="0" applyFont="1" applyBorder="1"/>
    <xf numFmtId="43" fontId="6" fillId="0" borderId="0" xfId="1" applyFont="1" applyFill="1" applyBorder="1" applyAlignment="1">
      <alignment horizontal="right"/>
    </xf>
    <xf numFmtId="14" fontId="6" fillId="0" borderId="1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13" fillId="0" borderId="0" xfId="1" applyFont="1" applyBorder="1" applyAlignme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28" workbookViewId="0">
      <selection activeCell="H48" sqref="H48"/>
    </sheetView>
  </sheetViews>
  <sheetFormatPr defaultRowHeight="16.5" customHeight="1"/>
  <cols>
    <col min="1" max="1" width="22.140625" style="1" customWidth="1"/>
    <col min="2" max="3" width="13.5703125" style="1" customWidth="1"/>
    <col min="4" max="4" width="18.28515625" style="1" customWidth="1"/>
    <col min="5" max="10" width="12.140625" style="1" customWidth="1"/>
    <col min="11" max="11" width="27.7109375" style="2" customWidth="1"/>
    <col min="12" max="16384" width="9.140625" style="1"/>
  </cols>
  <sheetData>
    <row r="1" spans="1:13" ht="16.5" customHeight="1">
      <c r="A1" s="1" t="s">
        <v>0</v>
      </c>
    </row>
    <row r="3" spans="1:13" ht="16.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9"/>
      <c r="K3" s="3"/>
    </row>
    <row r="4" spans="1:13" ht="16.5" customHeight="1">
      <c r="A4" s="90" t="s">
        <v>50</v>
      </c>
      <c r="B4" s="91"/>
      <c r="C4" s="91"/>
      <c r="D4" s="91"/>
      <c r="E4" s="91"/>
      <c r="F4" s="91"/>
      <c r="G4" s="91"/>
      <c r="H4" s="91"/>
      <c r="I4" s="91"/>
      <c r="J4" s="92"/>
      <c r="K4" s="4"/>
    </row>
    <row r="5" spans="1:13" ht="16.5" customHeight="1">
      <c r="A5" s="5" t="s">
        <v>2</v>
      </c>
      <c r="B5" s="6"/>
      <c r="C5" s="6"/>
      <c r="D5" s="6"/>
      <c r="E5" s="6"/>
      <c r="F5" s="6"/>
      <c r="G5" s="6"/>
      <c r="H5" s="6"/>
      <c r="I5" s="6"/>
      <c r="J5" s="7"/>
      <c r="K5" s="4"/>
    </row>
    <row r="6" spans="1:13" ht="16.5" customHeight="1">
      <c r="A6" s="8"/>
      <c r="B6" s="9"/>
      <c r="C6" s="9"/>
      <c r="D6" s="9"/>
      <c r="E6" s="9"/>
      <c r="F6" s="9"/>
      <c r="G6" s="9"/>
      <c r="H6" s="9"/>
      <c r="I6" s="9"/>
      <c r="J6" s="10"/>
      <c r="K6" s="4"/>
    </row>
    <row r="7" spans="1:13" ht="16.5" customHeight="1">
      <c r="A7" s="11"/>
      <c r="B7" s="12"/>
      <c r="C7" s="13"/>
      <c r="D7" s="11"/>
      <c r="E7" s="93" t="s">
        <v>3</v>
      </c>
      <c r="F7" s="94"/>
      <c r="G7" s="94"/>
      <c r="H7" s="94"/>
      <c r="I7" s="94"/>
      <c r="J7" s="94"/>
      <c r="K7" s="14" t="s">
        <v>4</v>
      </c>
    </row>
    <row r="8" spans="1:13" ht="16.5" customHeight="1">
      <c r="A8" s="15" t="s">
        <v>5</v>
      </c>
      <c r="B8" s="60" t="s">
        <v>6</v>
      </c>
      <c r="C8" s="59" t="s">
        <v>7</v>
      </c>
      <c r="D8" s="15" t="s">
        <v>8</v>
      </c>
      <c r="E8" s="93" t="s">
        <v>9</v>
      </c>
      <c r="F8" s="94"/>
      <c r="G8" s="95"/>
      <c r="H8" s="93" t="s">
        <v>10</v>
      </c>
      <c r="I8" s="94"/>
      <c r="J8" s="94"/>
      <c r="K8" s="16"/>
    </row>
    <row r="9" spans="1:13" ht="16.5" customHeight="1">
      <c r="A9" s="15" t="s">
        <v>11</v>
      </c>
      <c r="B9" s="60" t="s">
        <v>12</v>
      </c>
      <c r="C9" s="59"/>
      <c r="D9" s="15"/>
      <c r="E9" s="14" t="s">
        <v>13</v>
      </c>
      <c r="F9" s="14" t="s">
        <v>14</v>
      </c>
      <c r="G9" s="14" t="s">
        <v>15</v>
      </c>
      <c r="H9" s="17" t="s">
        <v>16</v>
      </c>
      <c r="I9" s="17" t="s">
        <v>17</v>
      </c>
      <c r="J9" s="17" t="s">
        <v>18</v>
      </c>
      <c r="K9" s="4"/>
    </row>
    <row r="10" spans="1:13" ht="16.5" customHeight="1">
      <c r="A10" s="18"/>
      <c r="B10" s="6"/>
      <c r="C10" s="5"/>
      <c r="D10" s="18"/>
      <c r="E10" s="15" t="s">
        <v>19</v>
      </c>
      <c r="F10" s="19"/>
      <c r="G10" s="18"/>
      <c r="H10" s="18"/>
      <c r="I10" s="18"/>
      <c r="J10" s="15" t="s">
        <v>20</v>
      </c>
      <c r="K10" s="4"/>
    </row>
    <row r="11" spans="1:13" ht="16.5" customHeight="1">
      <c r="A11" s="20" t="s">
        <v>21</v>
      </c>
      <c r="B11" s="21"/>
      <c r="C11" s="21"/>
      <c r="D11" s="21"/>
      <c r="E11" s="22"/>
      <c r="F11" s="22"/>
      <c r="G11" s="22"/>
      <c r="H11" s="22"/>
      <c r="I11" s="22"/>
      <c r="J11" s="22"/>
      <c r="K11" s="23"/>
      <c r="L11" s="24"/>
    </row>
    <row r="12" spans="1:13" ht="16.5" customHeight="1">
      <c r="A12" s="25" t="s">
        <v>22</v>
      </c>
      <c r="B12" s="26">
        <v>2267.2600000000002</v>
      </c>
      <c r="C12" s="27" t="s">
        <v>23</v>
      </c>
      <c r="D12" s="21" t="s">
        <v>24</v>
      </c>
      <c r="E12" s="22"/>
      <c r="F12" s="22"/>
      <c r="G12" s="22"/>
      <c r="H12" s="22"/>
      <c r="I12" s="22"/>
      <c r="J12" s="22">
        <v>2267.2600000000002</v>
      </c>
      <c r="K12" s="23"/>
      <c r="L12" s="24"/>
      <c r="M12" s="24"/>
    </row>
    <row r="13" spans="1:13" ht="16.5" customHeight="1">
      <c r="A13" s="25" t="s">
        <v>22</v>
      </c>
      <c r="B13" s="26">
        <v>553.66</v>
      </c>
      <c r="C13" s="27" t="s">
        <v>23</v>
      </c>
      <c r="D13" s="21" t="s">
        <v>25</v>
      </c>
      <c r="E13" s="22"/>
      <c r="F13" s="22"/>
      <c r="G13" s="22"/>
      <c r="H13" s="22"/>
      <c r="I13" s="22"/>
      <c r="J13" s="28">
        <f>B13</f>
        <v>553.66</v>
      </c>
      <c r="K13" s="23"/>
      <c r="L13" s="24"/>
      <c r="M13" s="24"/>
    </row>
    <row r="14" spans="1:13" ht="16.5" customHeight="1">
      <c r="A14" s="25" t="s">
        <v>22</v>
      </c>
      <c r="B14" s="22">
        <v>20909.64</v>
      </c>
      <c r="C14" s="27" t="s">
        <v>23</v>
      </c>
      <c r="D14" s="21" t="s">
        <v>25</v>
      </c>
      <c r="E14" s="22"/>
      <c r="F14" s="22"/>
      <c r="G14" s="22"/>
      <c r="H14" s="22"/>
      <c r="I14" s="22"/>
      <c r="J14" s="22">
        <f>B14</f>
        <v>20909.64</v>
      </c>
      <c r="K14" s="23"/>
      <c r="L14" s="24"/>
      <c r="M14" s="24"/>
    </row>
    <row r="15" spans="1:13" ht="16.5" customHeight="1">
      <c r="A15" s="25" t="s">
        <v>26</v>
      </c>
      <c r="B15" s="29">
        <v>4890.67</v>
      </c>
      <c r="C15" s="30">
        <v>44196</v>
      </c>
      <c r="D15" s="21" t="s">
        <v>25</v>
      </c>
      <c r="E15" s="22">
        <f>B15</f>
        <v>4890.67</v>
      </c>
      <c r="F15" s="22"/>
      <c r="G15" s="22"/>
      <c r="H15" s="22"/>
      <c r="I15" s="22"/>
      <c r="J15" s="22"/>
      <c r="K15" s="23" t="s">
        <v>51</v>
      </c>
      <c r="L15" s="24"/>
      <c r="M15" s="31"/>
    </row>
    <row r="16" spans="1:13" ht="16.5" customHeight="1">
      <c r="A16" s="25" t="s">
        <v>26</v>
      </c>
      <c r="B16" s="29">
        <f>135290-135290</f>
        <v>0</v>
      </c>
      <c r="C16" s="30">
        <v>43928</v>
      </c>
      <c r="D16" s="21" t="s">
        <v>25</v>
      </c>
      <c r="E16" s="22"/>
      <c r="F16" s="22">
        <f>B16</f>
        <v>0</v>
      </c>
      <c r="G16" s="22"/>
      <c r="H16" s="22"/>
      <c r="I16" s="22"/>
      <c r="J16" s="22"/>
      <c r="K16" s="23" t="s">
        <v>52</v>
      </c>
      <c r="L16" s="24"/>
      <c r="M16" s="61"/>
    </row>
    <row r="17" spans="1:13" ht="16.5" customHeight="1">
      <c r="A17" s="25" t="s">
        <v>26</v>
      </c>
      <c r="B17" s="29">
        <f>500000-199360-15658-17170-13350</f>
        <v>254462</v>
      </c>
      <c r="C17" s="30">
        <v>43958</v>
      </c>
      <c r="D17" s="21" t="s">
        <v>25</v>
      </c>
      <c r="E17" s="22"/>
      <c r="F17" s="22">
        <f>B17</f>
        <v>254462</v>
      </c>
      <c r="G17" s="22"/>
      <c r="H17" s="22"/>
      <c r="I17" s="22"/>
      <c r="J17" s="22"/>
      <c r="K17" s="23"/>
      <c r="L17" s="24"/>
      <c r="M17" s="32"/>
    </row>
    <row r="18" spans="1:13" ht="16.5" customHeight="1">
      <c r="A18" s="25"/>
      <c r="B18" s="29"/>
      <c r="C18" s="30"/>
      <c r="D18" s="21"/>
      <c r="E18" s="22"/>
      <c r="F18" s="22"/>
      <c r="G18" s="22"/>
      <c r="H18" s="22"/>
      <c r="I18" s="22"/>
      <c r="J18" s="22"/>
      <c r="K18" s="23"/>
      <c r="L18" s="24"/>
      <c r="M18" s="32"/>
    </row>
    <row r="19" spans="1:13" ht="16.5" customHeight="1">
      <c r="A19" s="25" t="s">
        <v>27</v>
      </c>
      <c r="B19" s="33">
        <v>15500</v>
      </c>
      <c r="C19" s="30">
        <v>43865</v>
      </c>
      <c r="D19" s="21" t="s">
        <v>25</v>
      </c>
      <c r="E19" s="22"/>
      <c r="F19" s="22"/>
      <c r="G19" s="22">
        <f>B19</f>
        <v>15500</v>
      </c>
      <c r="H19" s="22"/>
      <c r="I19" s="22"/>
      <c r="J19" s="22"/>
      <c r="K19" s="23" t="s">
        <v>53</v>
      </c>
      <c r="L19" s="24"/>
      <c r="M19" s="32"/>
    </row>
    <row r="20" spans="1:13" ht="16.5" customHeight="1">
      <c r="A20" s="25" t="s">
        <v>27</v>
      </c>
      <c r="B20" s="38">
        <f>50000-1255.2-46568.24</f>
        <v>2176.5600000000049</v>
      </c>
      <c r="C20" s="27">
        <v>43941</v>
      </c>
      <c r="D20" s="21" t="s">
        <v>25</v>
      </c>
      <c r="E20" s="21"/>
      <c r="F20" s="34">
        <f>B20</f>
        <v>2176.5600000000049</v>
      </c>
      <c r="G20" s="34"/>
      <c r="H20" s="21"/>
      <c r="I20" s="21"/>
      <c r="J20" s="21"/>
      <c r="K20" s="35" t="s">
        <v>54</v>
      </c>
      <c r="L20" s="24"/>
      <c r="M20" s="6"/>
    </row>
    <row r="21" spans="1:13" ht="16.5" customHeight="1">
      <c r="A21" s="25" t="s">
        <v>27</v>
      </c>
      <c r="B21" s="36">
        <v>3444.24</v>
      </c>
      <c r="C21" s="30">
        <v>44028</v>
      </c>
      <c r="D21" s="21" t="s">
        <v>25</v>
      </c>
      <c r="E21" s="22"/>
      <c r="F21" s="22">
        <f>B21</f>
        <v>3444.24</v>
      </c>
      <c r="G21" s="22"/>
      <c r="H21" s="22"/>
      <c r="I21" s="22"/>
      <c r="J21" s="22"/>
      <c r="K21" s="23" t="s">
        <v>55</v>
      </c>
      <c r="L21" s="24"/>
      <c r="M21" s="37"/>
    </row>
    <row r="22" spans="1:13" ht="16.5" customHeight="1">
      <c r="A22" s="25" t="s">
        <v>27</v>
      </c>
      <c r="B22" s="38">
        <f>55000-42796.34-11000</f>
        <v>1203.6600000000035</v>
      </c>
      <c r="C22" s="39">
        <v>43923</v>
      </c>
      <c r="D22" s="21" t="s">
        <v>25</v>
      </c>
      <c r="E22" s="22"/>
      <c r="F22" s="22">
        <f>B22</f>
        <v>1203.6600000000035</v>
      </c>
      <c r="G22" s="22"/>
      <c r="H22" s="22"/>
      <c r="I22" s="22"/>
      <c r="J22" s="22"/>
      <c r="K22" s="35" t="s">
        <v>56</v>
      </c>
      <c r="L22" s="24"/>
      <c r="M22" s="37"/>
    </row>
    <row r="23" spans="1:13" ht="16.5" customHeight="1">
      <c r="A23" s="25" t="s">
        <v>27</v>
      </c>
      <c r="B23" s="36">
        <f>100000-68359.69-30178</f>
        <v>1462.3099999999977</v>
      </c>
      <c r="C23" s="30">
        <v>43948</v>
      </c>
      <c r="D23" s="21" t="s">
        <v>25</v>
      </c>
      <c r="E23" s="22"/>
      <c r="F23" s="22">
        <f>B23</f>
        <v>1462.3099999999977</v>
      </c>
      <c r="G23" s="22"/>
      <c r="H23" s="22"/>
      <c r="I23" s="22"/>
      <c r="J23" s="22" t="s">
        <v>57</v>
      </c>
      <c r="K23" s="35" t="s">
        <v>58</v>
      </c>
      <c r="L23" s="24"/>
      <c r="M23" s="32"/>
    </row>
    <row r="24" spans="1:13" ht="16.5" customHeight="1">
      <c r="A24" s="40"/>
      <c r="B24" s="26"/>
      <c r="C24" s="27"/>
      <c r="D24" s="41"/>
      <c r="E24" s="22"/>
      <c r="F24" s="22"/>
      <c r="G24" s="22"/>
      <c r="H24" s="42"/>
      <c r="I24" s="22"/>
      <c r="J24" s="22"/>
      <c r="K24" s="23"/>
      <c r="L24" s="24"/>
      <c r="M24" s="24"/>
    </row>
    <row r="25" spans="1:13" ht="16.5" customHeight="1">
      <c r="A25" s="25" t="s">
        <v>28</v>
      </c>
      <c r="B25" s="29">
        <v>250000</v>
      </c>
      <c r="C25" s="30">
        <v>43910</v>
      </c>
      <c r="D25" s="41" t="s">
        <v>30</v>
      </c>
      <c r="E25" s="22"/>
      <c r="F25" s="22"/>
      <c r="G25" s="22">
        <f>B25</f>
        <v>250000</v>
      </c>
      <c r="H25" s="22"/>
      <c r="I25" s="22"/>
      <c r="J25" s="22"/>
      <c r="K25" s="23"/>
      <c r="L25" s="24"/>
      <c r="M25" s="24"/>
    </row>
    <row r="26" spans="1:13" ht="16.5" customHeight="1">
      <c r="A26" s="25" t="s">
        <v>31</v>
      </c>
      <c r="B26" s="26">
        <v>6656</v>
      </c>
      <c r="C26" s="27">
        <v>43003</v>
      </c>
      <c r="D26" s="21" t="s">
        <v>29</v>
      </c>
      <c r="E26" s="22"/>
      <c r="F26" s="22"/>
      <c r="G26" s="22"/>
      <c r="H26" s="22"/>
      <c r="I26" s="22"/>
      <c r="J26" s="22">
        <f>B26</f>
        <v>6656</v>
      </c>
      <c r="K26" s="23"/>
      <c r="L26" s="24"/>
      <c r="M26" s="24"/>
    </row>
    <row r="27" spans="1:13" ht="16.5" customHeight="1">
      <c r="A27" s="25" t="s">
        <v>32</v>
      </c>
      <c r="B27" s="26">
        <v>0.5</v>
      </c>
      <c r="C27" s="27">
        <v>43524</v>
      </c>
      <c r="D27" s="21" t="s">
        <v>29</v>
      </c>
      <c r="E27" s="22"/>
      <c r="F27" s="22"/>
      <c r="G27" s="22"/>
      <c r="H27" s="22">
        <f>B27</f>
        <v>0.5</v>
      </c>
      <c r="I27" s="22"/>
      <c r="J27" s="22"/>
      <c r="K27" s="23"/>
      <c r="L27" s="24"/>
      <c r="M27" s="24"/>
    </row>
    <row r="28" spans="1:13" ht="16.5" customHeight="1">
      <c r="A28" s="43" t="s">
        <v>33</v>
      </c>
      <c r="B28" s="29">
        <v>343</v>
      </c>
      <c r="C28" s="30">
        <v>43728</v>
      </c>
      <c r="D28" s="21" t="s">
        <v>29</v>
      </c>
      <c r="E28" s="22"/>
      <c r="F28" s="22"/>
      <c r="G28" s="22">
        <f>B28</f>
        <v>343</v>
      </c>
      <c r="H28" s="22"/>
      <c r="I28" s="22"/>
      <c r="J28" s="22"/>
      <c r="K28" s="23"/>
      <c r="L28" s="24"/>
      <c r="M28" s="24"/>
    </row>
    <row r="29" spans="1:13" ht="16.5" customHeight="1">
      <c r="A29" s="44" t="s">
        <v>34</v>
      </c>
      <c r="B29" s="45">
        <v>410</v>
      </c>
      <c r="C29" s="46">
        <v>43624</v>
      </c>
      <c r="D29" s="21" t="s">
        <v>29</v>
      </c>
      <c r="E29" s="22"/>
      <c r="F29" s="22"/>
      <c r="G29" s="22"/>
      <c r="H29" s="22">
        <f>B29</f>
        <v>410</v>
      </c>
      <c r="I29" s="22"/>
      <c r="J29" s="22"/>
      <c r="K29" s="23"/>
      <c r="L29" s="24"/>
      <c r="M29" s="24"/>
    </row>
    <row r="30" spans="1:13" ht="16.5" customHeight="1">
      <c r="A30" s="47" t="s">
        <v>35</v>
      </c>
      <c r="B30" s="48">
        <f>16210-9046</f>
        <v>7164</v>
      </c>
      <c r="C30" s="49">
        <v>43895</v>
      </c>
      <c r="D30" s="21" t="s">
        <v>29</v>
      </c>
      <c r="E30" s="22"/>
      <c r="F30" s="50"/>
      <c r="G30" s="22">
        <f>B30</f>
        <v>7164</v>
      </c>
      <c r="H30" s="22"/>
      <c r="I30" s="22"/>
      <c r="J30" s="22"/>
      <c r="K30" s="23"/>
      <c r="L30" s="24"/>
      <c r="M30" s="24"/>
    </row>
    <row r="31" spans="1:13" ht="16.5" customHeight="1">
      <c r="A31" s="62" t="s">
        <v>36</v>
      </c>
      <c r="B31" s="51">
        <v>17530</v>
      </c>
      <c r="C31" s="52">
        <v>43895</v>
      </c>
      <c r="D31" s="53" t="s">
        <v>29</v>
      </c>
      <c r="E31" s="22"/>
      <c r="F31" s="50"/>
      <c r="G31" s="22">
        <f>B31</f>
        <v>17530</v>
      </c>
      <c r="H31" s="22"/>
      <c r="I31" s="22"/>
      <c r="J31" s="22"/>
      <c r="K31" s="23"/>
      <c r="L31" s="24"/>
      <c r="M31" s="24"/>
    </row>
    <row r="32" spans="1:13" ht="16.5" customHeight="1">
      <c r="A32" s="44"/>
      <c r="B32" s="26"/>
      <c r="C32" s="27"/>
      <c r="D32" s="21"/>
      <c r="E32" s="22"/>
      <c r="F32" s="22"/>
      <c r="G32" s="22"/>
      <c r="H32" s="22"/>
      <c r="I32" s="22"/>
      <c r="J32" s="22"/>
      <c r="K32" s="23"/>
      <c r="L32" s="24"/>
      <c r="M32" s="24"/>
    </row>
    <row r="33" spans="1:13" ht="16.5" customHeight="1">
      <c r="A33" s="54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3"/>
      <c r="L33" s="24"/>
      <c r="M33" s="24"/>
    </row>
    <row r="34" spans="1:13" ht="16.5" customHeight="1">
      <c r="A34" s="25" t="s">
        <v>39</v>
      </c>
      <c r="B34" s="26">
        <v>552.61</v>
      </c>
      <c r="C34" s="27" t="s">
        <v>23</v>
      </c>
      <c r="D34" s="21" t="s">
        <v>38</v>
      </c>
      <c r="E34" s="22"/>
      <c r="F34" s="22"/>
      <c r="G34" s="22"/>
      <c r="H34" s="22"/>
      <c r="I34" s="22"/>
      <c r="J34" s="22">
        <f>B34</f>
        <v>552.61</v>
      </c>
      <c r="K34" s="23"/>
      <c r="L34" s="24"/>
      <c r="M34" s="24"/>
    </row>
    <row r="35" spans="1:13" ht="16.5" customHeight="1">
      <c r="A35" s="25" t="s">
        <v>27</v>
      </c>
      <c r="B35" s="26">
        <v>0.3</v>
      </c>
      <c r="C35" s="27">
        <v>43496</v>
      </c>
      <c r="D35" s="21" t="s">
        <v>40</v>
      </c>
      <c r="E35" s="22"/>
      <c r="F35" s="22"/>
      <c r="G35" s="22"/>
      <c r="H35" s="22">
        <f>B35</f>
        <v>0.3</v>
      </c>
      <c r="I35" s="22"/>
      <c r="J35" s="22"/>
      <c r="K35" s="23"/>
      <c r="L35" s="24"/>
      <c r="M35" s="24"/>
    </row>
    <row r="36" spans="1:13" ht="16.5" customHeight="1">
      <c r="A36" s="25" t="s">
        <v>26</v>
      </c>
      <c r="B36" s="26">
        <v>678</v>
      </c>
      <c r="C36" s="27">
        <v>44187</v>
      </c>
      <c r="D36" s="21" t="s">
        <v>40</v>
      </c>
      <c r="E36" s="22">
        <f>B36</f>
        <v>678</v>
      </c>
      <c r="F36" s="22"/>
      <c r="G36" s="22"/>
      <c r="H36" s="22"/>
      <c r="I36" s="22"/>
      <c r="J36" s="22"/>
      <c r="K36" s="23" t="s">
        <v>59</v>
      </c>
      <c r="L36" s="24"/>
      <c r="M36" s="24"/>
    </row>
    <row r="37" spans="1:13" ht="16.5" customHeight="1">
      <c r="A37" s="25"/>
      <c r="B37" s="26"/>
      <c r="C37" s="27"/>
      <c r="D37" s="21"/>
      <c r="E37" s="22"/>
      <c r="F37" s="22"/>
      <c r="G37" s="22"/>
      <c r="H37" s="22"/>
      <c r="I37" s="22"/>
      <c r="J37" s="22"/>
      <c r="K37" s="23"/>
      <c r="L37" s="24"/>
      <c r="M37" s="24"/>
    </row>
    <row r="38" spans="1:13" ht="16.5" customHeight="1">
      <c r="A38" s="54" t="s">
        <v>41</v>
      </c>
      <c r="B38" s="21"/>
      <c r="C38" s="21"/>
      <c r="D38" s="21"/>
      <c r="E38" s="21"/>
      <c r="F38" s="21"/>
      <c r="G38" s="21"/>
      <c r="H38" s="21"/>
      <c r="I38" s="21"/>
      <c r="J38" s="21"/>
      <c r="K38" s="23"/>
      <c r="L38" s="24"/>
      <c r="M38" s="24"/>
    </row>
    <row r="39" spans="1:13" ht="16.5" customHeight="1">
      <c r="A39" s="25" t="s">
        <v>39</v>
      </c>
      <c r="B39" s="63">
        <v>0.5</v>
      </c>
      <c r="C39" s="27" t="s">
        <v>23</v>
      </c>
      <c r="D39" s="64"/>
      <c r="E39" s="22"/>
      <c r="F39" s="22"/>
      <c r="G39" s="22"/>
      <c r="H39" s="22"/>
      <c r="I39" s="22"/>
      <c r="J39" s="22">
        <f>B39</f>
        <v>0.5</v>
      </c>
      <c r="K39" s="23"/>
      <c r="L39" s="24"/>
      <c r="M39" s="24"/>
    </row>
    <row r="40" spans="1:13" ht="16.5" customHeight="1">
      <c r="A40" s="25" t="s">
        <v>27</v>
      </c>
      <c r="B40" s="63">
        <v>0.5</v>
      </c>
      <c r="C40" s="27">
        <v>43609</v>
      </c>
      <c r="D40" s="64"/>
      <c r="E40" s="22"/>
      <c r="F40" s="22"/>
      <c r="G40" s="22"/>
      <c r="H40" s="22">
        <f>B40</f>
        <v>0.5</v>
      </c>
      <c r="I40" s="22"/>
      <c r="J40" s="22"/>
      <c r="K40" s="23"/>
      <c r="L40" s="24"/>
      <c r="M40" s="24"/>
    </row>
    <row r="41" spans="1:13" ht="16.5" customHeight="1">
      <c r="A41" s="25"/>
      <c r="B41" s="63"/>
      <c r="C41" s="27"/>
      <c r="D41" s="64"/>
      <c r="E41" s="22"/>
      <c r="F41" s="22">
        <f>B41</f>
        <v>0</v>
      </c>
      <c r="G41" s="22"/>
      <c r="H41" s="22"/>
      <c r="I41" s="22"/>
      <c r="J41" s="22"/>
      <c r="K41" s="23"/>
      <c r="L41" s="24"/>
      <c r="M41" s="24"/>
    </row>
    <row r="42" spans="1:13" ht="16.5" customHeight="1">
      <c r="A42" s="20" t="s">
        <v>42</v>
      </c>
      <c r="C42" s="18"/>
      <c r="E42" s="22"/>
      <c r="F42" s="22"/>
      <c r="G42" s="22"/>
      <c r="H42" s="22"/>
      <c r="I42" s="22"/>
      <c r="J42" s="22"/>
      <c r="K42" s="23"/>
      <c r="L42" s="24"/>
      <c r="M42" s="24"/>
    </row>
    <row r="43" spans="1:13" ht="16.5" customHeight="1">
      <c r="A43" s="25" t="s">
        <v>44</v>
      </c>
      <c r="B43" s="65">
        <v>54645.02</v>
      </c>
      <c r="C43" s="56" t="s">
        <v>23</v>
      </c>
      <c r="D43" s="66" t="s">
        <v>43</v>
      </c>
      <c r="E43" s="22"/>
      <c r="F43" s="22"/>
      <c r="G43" s="22"/>
      <c r="H43" s="22"/>
      <c r="I43" s="22"/>
      <c r="J43" s="22">
        <f>B43</f>
        <v>54645.02</v>
      </c>
      <c r="K43" s="23"/>
      <c r="L43" s="24"/>
      <c r="M43" s="24"/>
    </row>
    <row r="44" spans="1:13" s="6" customFormat="1" ht="23.25" customHeight="1">
      <c r="A44" s="25" t="s">
        <v>26</v>
      </c>
      <c r="B44" s="55">
        <v>405500</v>
      </c>
      <c r="C44" s="56">
        <v>44194</v>
      </c>
      <c r="D44" s="67" t="s">
        <v>60</v>
      </c>
      <c r="E44" s="22"/>
      <c r="F44" s="22"/>
      <c r="G44" s="22">
        <f>B44</f>
        <v>405500</v>
      </c>
      <c r="H44" s="22"/>
      <c r="I44" s="22"/>
      <c r="J44" s="22"/>
      <c r="K44" s="23"/>
      <c r="L44" s="24"/>
      <c r="M44" s="31"/>
    </row>
    <row r="45" spans="1:13" ht="16.5" customHeight="1">
      <c r="A45" s="25" t="s">
        <v>26</v>
      </c>
      <c r="B45" s="42">
        <v>3000</v>
      </c>
      <c r="C45" s="82">
        <v>44167</v>
      </c>
      <c r="D45" s="68" t="s">
        <v>61</v>
      </c>
      <c r="E45" s="22">
        <f>B45</f>
        <v>3000</v>
      </c>
      <c r="F45" s="69"/>
      <c r="G45" s="69"/>
      <c r="H45" s="69"/>
      <c r="I45" s="69"/>
      <c r="J45" s="69"/>
      <c r="K45" s="70" t="s">
        <v>63</v>
      </c>
      <c r="L45" s="24"/>
      <c r="M45" s="24"/>
    </row>
    <row r="46" spans="1:13" ht="16.5" customHeight="1">
      <c r="A46" s="71"/>
      <c r="B46" s="72"/>
      <c r="C46" s="73"/>
      <c r="D46" s="74"/>
      <c r="E46" s="75"/>
      <c r="F46" s="76"/>
      <c r="G46" s="76"/>
      <c r="H46" s="76"/>
      <c r="I46" s="76"/>
      <c r="J46" s="76"/>
      <c r="K46" s="77"/>
      <c r="L46" s="24"/>
      <c r="M46" s="24"/>
    </row>
    <row r="47" spans="1:13" ht="16.5" customHeight="1">
      <c r="A47" s="78" t="s">
        <v>45</v>
      </c>
      <c r="B47" s="79">
        <f>SUM(B12:B45)</f>
        <v>1053350.4300000002</v>
      </c>
      <c r="C47" s="80"/>
      <c r="D47" s="80"/>
      <c r="E47" s="79">
        <f t="shared" ref="E47:J47" si="0">SUM(E11:E45)</f>
        <v>8568.67</v>
      </c>
      <c r="F47" s="79">
        <f t="shared" si="0"/>
        <v>262748.77</v>
      </c>
      <c r="G47" s="79">
        <f t="shared" si="0"/>
        <v>696037</v>
      </c>
      <c r="H47" s="79">
        <f t="shared" si="0"/>
        <v>411.3</v>
      </c>
      <c r="I47" s="79">
        <f t="shared" si="0"/>
        <v>0</v>
      </c>
      <c r="J47" s="79">
        <f t="shared" si="0"/>
        <v>85584.69</v>
      </c>
      <c r="K47" s="79"/>
      <c r="L47" s="24"/>
      <c r="M47" s="81"/>
    </row>
    <row r="48" spans="1:13" ht="16.5" customHeight="1">
      <c r="K48" s="57"/>
      <c r="L48" s="24"/>
      <c r="M48" s="58"/>
    </row>
    <row r="49" spans="1:13" ht="16.5" customHeight="1">
      <c r="A49" s="1" t="s">
        <v>62</v>
      </c>
      <c r="L49" s="24"/>
      <c r="M49" s="58"/>
    </row>
    <row r="50" spans="1:13" ht="16.5" customHeight="1">
      <c r="A50" s="1" t="s">
        <v>46</v>
      </c>
    </row>
    <row r="52" spans="1:13" ht="16.5" customHeight="1">
      <c r="A52" s="83" t="s">
        <v>64</v>
      </c>
      <c r="C52" s="24"/>
      <c r="F52" s="83" t="s">
        <v>64</v>
      </c>
    </row>
    <row r="53" spans="1:13" ht="16.5" customHeight="1">
      <c r="A53" s="85" t="s">
        <v>48</v>
      </c>
      <c r="B53" s="24"/>
      <c r="E53" s="96" t="s">
        <v>47</v>
      </c>
      <c r="F53" s="96"/>
      <c r="G53" s="96"/>
    </row>
    <row r="54" spans="1:13" ht="16.5" customHeight="1">
      <c r="A54" s="1" t="s">
        <v>65</v>
      </c>
      <c r="E54" s="86" t="s">
        <v>49</v>
      </c>
      <c r="F54" s="86"/>
      <c r="G54" s="86"/>
    </row>
    <row r="56" spans="1:13" ht="16.5" customHeight="1">
      <c r="B56" s="84"/>
    </row>
    <row r="61" spans="1:13" ht="16.5" customHeight="1">
      <c r="B61" s="58"/>
      <c r="C61" s="58"/>
    </row>
    <row r="62" spans="1:13" ht="16.5" customHeight="1">
      <c r="B62" s="58"/>
      <c r="C62" s="58"/>
    </row>
    <row r="63" spans="1:13" ht="16.5" customHeight="1">
      <c r="B63" s="58"/>
      <c r="C63" s="58"/>
    </row>
    <row r="64" spans="1:13" ht="16.5" customHeight="1">
      <c r="B64" s="58"/>
      <c r="C64" s="58"/>
    </row>
  </sheetData>
  <mergeCells count="7">
    <mergeCell ref="E54:G54"/>
    <mergeCell ref="A3:J3"/>
    <mergeCell ref="A4:J4"/>
    <mergeCell ref="E7:J7"/>
    <mergeCell ref="E8:G8"/>
    <mergeCell ref="H8:J8"/>
    <mergeCell ref="E53:G53"/>
  </mergeCells>
  <phoneticPr fontId="2" type="noConversion"/>
  <pageMargins left="0.75" right="0.75" top="1" bottom="1" header="0.5" footer="0.5"/>
  <pageSetup paperSize="5" scale="8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ACCOUNTING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Mun. of Miag-ao, Iloilo</dc:creator>
  <cp:lastModifiedBy>ACCOUNTING</cp:lastModifiedBy>
  <cp:lastPrinted>2021-03-04T03:22:33Z</cp:lastPrinted>
  <dcterms:created xsi:type="dcterms:W3CDTF">2020-10-06T07:29:06Z</dcterms:created>
  <dcterms:modified xsi:type="dcterms:W3CDTF">2021-03-08T08:12:11Z</dcterms:modified>
</cp:coreProperties>
</file>