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\Desktop\Richelle-Fdp (1st Q)-2021\"/>
    </mc:Choice>
  </mc:AlternateContent>
  <bookViews>
    <workbookView xWindow="480" yWindow="60" windowWidth="24240" windowHeight="12090"/>
  </bookViews>
  <sheets>
    <sheet name="1st quarter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I46" i="1" l="1"/>
  <c r="M44" i="1" l="1"/>
  <c r="E44" i="1"/>
  <c r="J43" i="1"/>
  <c r="F41" i="1"/>
  <c r="H40" i="1"/>
  <c r="J39" i="1"/>
  <c r="H36" i="1"/>
  <c r="J35" i="1"/>
  <c r="G32" i="1"/>
  <c r="B32" i="1"/>
  <c r="B31" i="1"/>
  <c r="G31" i="1" s="1"/>
  <c r="H30" i="1"/>
  <c r="G29" i="1"/>
  <c r="H28" i="1"/>
  <c r="H46" i="1" s="1"/>
  <c r="G27" i="1"/>
  <c r="E25" i="1"/>
  <c r="E24" i="1"/>
  <c r="B23" i="1"/>
  <c r="E22" i="1" s="1"/>
  <c r="C22" i="1"/>
  <c r="B22" i="1"/>
  <c r="C21" i="1"/>
  <c r="B21" i="1"/>
  <c r="B46" i="1" s="1"/>
  <c r="E20" i="1"/>
  <c r="B18" i="1"/>
  <c r="F17" i="1"/>
  <c r="C16" i="1"/>
  <c r="B16" i="1"/>
  <c r="B15" i="1"/>
  <c r="J14" i="1"/>
  <c r="J13" i="1"/>
  <c r="F16" i="1" l="1"/>
  <c r="E23" i="1"/>
  <c r="E21" i="1"/>
  <c r="E46" i="1" s="1"/>
  <c r="G15" i="1"/>
  <c r="G46" i="1" s="1"/>
  <c r="F46" i="1" s="1"/>
  <c r="G18" i="1"/>
  <c r="J46" i="1"/>
  <c r="L46" i="1"/>
  <c r="L47" i="1"/>
</calcChain>
</file>

<file path=xl/sharedStrings.xml><?xml version="1.0" encoding="utf-8"?>
<sst xmlns="http://schemas.openxmlformats.org/spreadsheetml/2006/main" count="90" uniqueCount="57">
  <si>
    <t>FDP Form 12 - Unliquidated Cash Advances</t>
  </si>
  <si>
    <t>UNLIQUIDATED CASH ADVANCES</t>
  </si>
  <si>
    <t>Municipality : Miagao</t>
  </si>
  <si>
    <t>Amount Due</t>
  </si>
  <si>
    <t>Remarks</t>
  </si>
  <si>
    <t>Name of Debtor</t>
  </si>
  <si>
    <t xml:space="preserve">Amount </t>
  </si>
  <si>
    <t>Date Granted</t>
  </si>
  <si>
    <t>Purpose</t>
  </si>
  <si>
    <t>Current</t>
  </si>
  <si>
    <t>Past Due</t>
  </si>
  <si>
    <t>(In alphabetical order)</t>
  </si>
  <si>
    <t>Balance</t>
  </si>
  <si>
    <t>Less than 30</t>
  </si>
  <si>
    <t>31-90 days</t>
  </si>
  <si>
    <t>91-365 days</t>
  </si>
  <si>
    <t>Over 1 yr.</t>
  </si>
  <si>
    <t>over 2 yrs.</t>
  </si>
  <si>
    <t>3 yrs and</t>
  </si>
  <si>
    <t>days</t>
  </si>
  <si>
    <t>above</t>
  </si>
  <si>
    <t>GENERAL FUND</t>
  </si>
  <si>
    <t>Unnamed</t>
  </si>
  <si>
    <t>undated</t>
  </si>
  <si>
    <t>C.A /P.S</t>
  </si>
  <si>
    <t>C.A /MOOE</t>
  </si>
  <si>
    <t xml:space="preserve">Ninfa Momblan </t>
  </si>
  <si>
    <t>Mary Jill H. Momper</t>
  </si>
  <si>
    <t>Nildo Logro</t>
  </si>
  <si>
    <t>Macario Napulan , M.D.</t>
  </si>
  <si>
    <t xml:space="preserve">Inteligence fund </t>
  </si>
  <si>
    <t>Hon. Luningning Tuparan</t>
  </si>
  <si>
    <t>TEV</t>
  </si>
  <si>
    <t>Hon. Robert C. Galvez</t>
  </si>
  <si>
    <t xml:space="preserve">Ramil Naciongayo </t>
  </si>
  <si>
    <t>Jonna Mae M. Salaya</t>
  </si>
  <si>
    <t>Ian N. Garcia</t>
  </si>
  <si>
    <t>MARKET</t>
  </si>
  <si>
    <t xml:space="preserve">Aimee Marie Biboso </t>
  </si>
  <si>
    <t>C.A/PS</t>
  </si>
  <si>
    <t xml:space="preserve">C.A/ Payroll </t>
  </si>
  <si>
    <t>S.E.F</t>
  </si>
  <si>
    <t>TRUST FUND</t>
  </si>
  <si>
    <t>unnamed</t>
  </si>
  <si>
    <t>Unreconcilled Amount</t>
  </si>
  <si>
    <t>C/A Payroll</t>
  </si>
  <si>
    <t xml:space="preserve">Total </t>
  </si>
  <si>
    <t>We hereby certify that I have reviewed the contents and hereby attest to the veracity and correctness of the date</t>
  </si>
  <si>
    <t>or information contained in this document.</t>
  </si>
  <si>
    <t>HON. MACARIO NAPULAN, M.D</t>
  </si>
  <si>
    <t>LCE</t>
  </si>
  <si>
    <t>As of March 31,  2021</t>
  </si>
  <si>
    <t>Refunded 3/25/21</t>
  </si>
  <si>
    <t>(Sgd.)</t>
  </si>
  <si>
    <t xml:space="preserve">  (Sgd.)</t>
  </si>
  <si>
    <t xml:space="preserve">     MAYLENE T. SERVIDAD</t>
  </si>
  <si>
    <t xml:space="preserve">    Municipal 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</si>
</sst>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m/d/yyyy;@"/>
    <numFmt numFmtId="166" formatCode="m/d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rgb="FF000000"/>
      <name val="Gotic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4" xfId="0" applyFont="1" applyBorder="1"/>
    <xf numFmtId="0" fontId="3" fillId="0" borderId="7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4" xfId="0" applyFont="1" applyBorder="1"/>
    <xf numFmtId="0" fontId="2" fillId="0" borderId="4" xfId="0" applyFont="1" applyFill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/>
    <xf numFmtId="0" fontId="4" fillId="0" borderId="15" xfId="0" applyFont="1" applyBorder="1"/>
    <xf numFmtId="0" fontId="2" fillId="0" borderId="15" xfId="0" applyFont="1" applyBorder="1"/>
    <xf numFmtId="164" fontId="5" fillId="0" borderId="15" xfId="1" applyFont="1" applyBorder="1"/>
    <xf numFmtId="164" fontId="6" fillId="0" borderId="15" xfId="1" applyFont="1" applyBorder="1"/>
    <xf numFmtId="164" fontId="2" fillId="0" borderId="0" xfId="0" applyNumberFormat="1" applyFont="1"/>
    <xf numFmtId="0" fontId="7" fillId="0" borderId="15" xfId="0" applyFont="1" applyBorder="1" applyAlignment="1">
      <alignment horizontal="left" vertical="top" wrapText="1"/>
    </xf>
    <xf numFmtId="164" fontId="7" fillId="0" borderId="15" xfId="1" applyNumberFormat="1" applyFont="1" applyFill="1" applyBorder="1"/>
    <xf numFmtId="14" fontId="7" fillId="0" borderId="15" xfId="0" applyNumberFormat="1" applyFont="1" applyBorder="1" applyAlignment="1">
      <alignment horizontal="center"/>
    </xf>
    <xf numFmtId="0" fontId="7" fillId="0" borderId="15" xfId="0" applyFont="1" applyBorder="1"/>
    <xf numFmtId="164" fontId="8" fillId="0" borderId="15" xfId="1" applyFont="1" applyBorder="1"/>
    <xf numFmtId="164" fontId="8" fillId="0" borderId="15" xfId="1" applyFont="1" applyFill="1" applyBorder="1"/>
    <xf numFmtId="4" fontId="8" fillId="0" borderId="15" xfId="0" applyNumberFormat="1" applyFont="1" applyFill="1" applyBorder="1" applyAlignment="1">
      <alignment horizontal="right" wrapText="1"/>
    </xf>
    <xf numFmtId="165" fontId="8" fillId="0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Border="1"/>
    <xf numFmtId="164" fontId="9" fillId="0" borderId="0" xfId="1" applyFont="1" applyBorder="1"/>
    <xf numFmtId="4" fontId="10" fillId="0" borderId="0" xfId="0" applyNumberFormat="1" applyFont="1" applyFill="1" applyBorder="1" applyAlignment="1">
      <alignment horizontal="right" wrapText="1"/>
    </xf>
    <xf numFmtId="164" fontId="8" fillId="0" borderId="16" xfId="1" applyFont="1" applyBorder="1"/>
    <xf numFmtId="164" fontId="7" fillId="0" borderId="15" xfId="1" applyFont="1" applyFill="1" applyBorder="1"/>
    <xf numFmtId="166" fontId="11" fillId="0" borderId="15" xfId="0" applyNumberFormat="1" applyFont="1" applyFill="1" applyBorder="1" applyAlignment="1" applyProtection="1">
      <alignment horizontal="center" vertical="center" wrapText="1"/>
    </xf>
    <xf numFmtId="4" fontId="12" fillId="0" borderId="15" xfId="0" applyNumberFormat="1" applyFont="1" applyFill="1" applyBorder="1" applyAlignment="1" applyProtection="1">
      <alignment horizontal="right" vertical="center" wrapText="1"/>
    </xf>
    <xf numFmtId="166" fontId="12" fillId="0" borderId="15" xfId="0" applyNumberFormat="1" applyFont="1" applyFill="1" applyBorder="1" applyAlignment="1" applyProtection="1">
      <alignment horizontal="center" vertical="center" wrapText="1"/>
    </xf>
    <xf numFmtId="4" fontId="12" fillId="0" borderId="17" xfId="0" applyNumberFormat="1" applyFont="1" applyFill="1" applyBorder="1" applyAlignment="1" applyProtection="1">
      <alignment horizontal="right" vertical="center" wrapText="1"/>
    </xf>
    <xf numFmtId="164" fontId="7" fillId="0" borderId="15" xfId="0" applyNumberFormat="1" applyFont="1" applyBorder="1" applyAlignment="1">
      <alignment horizontal="left"/>
    </xf>
    <xf numFmtId="0" fontId="8" fillId="0" borderId="15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4" fontId="8" fillId="0" borderId="19" xfId="0" applyNumberFormat="1" applyFont="1" applyFill="1" applyBorder="1" applyAlignment="1">
      <alignment horizontal="right" wrapText="1"/>
    </xf>
    <xf numFmtId="165" fontId="8" fillId="0" borderId="20" xfId="0" applyNumberFormat="1" applyFont="1" applyFill="1" applyBorder="1" applyAlignment="1">
      <alignment horizontal="center" wrapText="1"/>
    </xf>
    <xf numFmtId="0" fontId="8" fillId="0" borderId="21" xfId="0" applyFont="1" applyFill="1" applyBorder="1" applyAlignment="1">
      <alignment wrapText="1"/>
    </xf>
    <xf numFmtId="4" fontId="8" fillId="0" borderId="21" xfId="0" applyNumberFormat="1" applyFont="1" applyFill="1" applyBorder="1" applyAlignment="1">
      <alignment horizontal="right" wrapText="1"/>
    </xf>
    <xf numFmtId="165" fontId="8" fillId="0" borderId="22" xfId="0" applyNumberFormat="1" applyFont="1" applyFill="1" applyBorder="1" applyAlignment="1">
      <alignment horizontal="center" wrapText="1"/>
    </xf>
    <xf numFmtId="164" fontId="8" fillId="0" borderId="17" xfId="1" applyFont="1" applyBorder="1"/>
    <xf numFmtId="0" fontId="8" fillId="0" borderId="23" xfId="0" applyFont="1" applyFill="1" applyBorder="1" applyAlignment="1">
      <alignment wrapText="1"/>
    </xf>
    <xf numFmtId="4" fontId="8" fillId="0" borderId="24" xfId="0" applyNumberFormat="1" applyFont="1" applyFill="1" applyBorder="1" applyAlignment="1">
      <alignment horizontal="right" wrapText="1"/>
    </xf>
    <xf numFmtId="165" fontId="8" fillId="0" borderId="25" xfId="0" applyNumberFormat="1" applyFont="1" applyFill="1" applyBorder="1" applyAlignment="1">
      <alignment horizontal="center" wrapText="1"/>
    </xf>
    <xf numFmtId="0" fontId="7" fillId="0" borderId="17" xfId="0" applyFont="1" applyBorder="1"/>
    <xf numFmtId="0" fontId="13" fillId="0" borderId="15" xfId="0" applyFont="1" applyBorder="1" applyAlignment="1">
      <alignment horizontal="left" vertical="top" wrapText="1"/>
    </xf>
    <xf numFmtId="164" fontId="7" fillId="0" borderId="16" xfId="1" applyNumberFormat="1" applyFont="1" applyFill="1" applyBorder="1"/>
    <xf numFmtId="0" fontId="7" fillId="0" borderId="22" xfId="0" applyFont="1" applyBorder="1"/>
    <xf numFmtId="0" fontId="14" fillId="0" borderId="15" xfId="0" applyFont="1" applyBorder="1"/>
    <xf numFmtId="0" fontId="7" fillId="0" borderId="0" xfId="0" applyFont="1"/>
    <xf numFmtId="0" fontId="7" fillId="0" borderId="7" xfId="0" applyFont="1" applyBorder="1"/>
    <xf numFmtId="164" fontId="8" fillId="0" borderId="16" xfId="1" applyFont="1" applyBorder="1" applyAlignment="1">
      <alignment horizontal="right" vertical="top" wrapText="1"/>
    </xf>
    <xf numFmtId="14" fontId="7" fillId="0" borderId="15" xfId="0" applyNumberFormat="1" applyFont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14" fontId="8" fillId="0" borderId="16" xfId="1" applyNumberFormat="1" applyFont="1" applyBorder="1"/>
    <xf numFmtId="164" fontId="14" fillId="0" borderId="15" xfId="1" applyFont="1" applyBorder="1"/>
    <xf numFmtId="164" fontId="8" fillId="0" borderId="15" xfId="0" applyNumberFormat="1" applyFont="1" applyBorder="1"/>
    <xf numFmtId="0" fontId="7" fillId="0" borderId="7" xfId="0" applyFont="1" applyBorder="1" applyAlignment="1">
      <alignment horizontal="left" vertical="top" wrapText="1"/>
    </xf>
    <xf numFmtId="164" fontId="8" fillId="0" borderId="9" xfId="1" applyFont="1" applyBorder="1"/>
    <xf numFmtId="14" fontId="8" fillId="0" borderId="8" xfId="1" applyNumberFormat="1" applyFont="1" applyBorder="1"/>
    <xf numFmtId="164" fontId="14" fillId="0" borderId="8" xfId="1" applyFont="1" applyBorder="1"/>
    <xf numFmtId="164" fontId="8" fillId="0" borderId="14" xfId="1" applyFont="1" applyBorder="1"/>
    <xf numFmtId="164" fontId="14" fillId="0" borderId="14" xfId="1" applyFont="1" applyBorder="1"/>
    <xf numFmtId="164" fontId="8" fillId="0" borderId="14" xfId="0" applyNumberFormat="1" applyFont="1" applyBorder="1"/>
    <xf numFmtId="0" fontId="2" fillId="0" borderId="26" xfId="0" applyFont="1" applyBorder="1" applyAlignment="1">
      <alignment horizontal="center"/>
    </xf>
    <xf numFmtId="164" fontId="2" fillId="0" borderId="26" xfId="0" applyNumberFormat="1" applyFont="1" applyBorder="1"/>
    <xf numFmtId="0" fontId="2" fillId="0" borderId="26" xfId="0" applyFont="1" applyBorder="1"/>
    <xf numFmtId="164" fontId="5" fillId="0" borderId="0" xfId="1" applyFont="1" applyFill="1" applyBorder="1" applyAlignment="1">
      <alignment horizontal="right"/>
    </xf>
    <xf numFmtId="164" fontId="6" fillId="0" borderId="0" xfId="1" applyFont="1"/>
    <xf numFmtId="164" fontId="5" fillId="0" borderId="0" xfId="1" applyFont="1"/>
    <xf numFmtId="0" fontId="1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uments%20Files/Cash%20Advances%20vs.%20Liquidation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 form 1st"/>
      <sheetName val="Sheet2"/>
      <sheetName val="1st quarterMsc"/>
      <sheetName val="1st quarter payroll"/>
      <sheetName val="DDP form 2ndQ"/>
      <sheetName val="2nd quarterMsc"/>
      <sheetName val="2nd quarterPayroll"/>
      <sheetName val="FDP form 3rdQ"/>
      <sheetName val="3rd quarterMsc"/>
      <sheetName val="3rd quarterPayroll"/>
      <sheetName val="Misc."/>
      <sheetName val="Sheet1"/>
      <sheetName val="Sheet8"/>
      <sheetName val="Sheet9"/>
      <sheetName val="Sheet3"/>
      <sheetName val="Sheet4"/>
    </sheetNames>
    <sheetDataSet>
      <sheetData sheetId="0"/>
      <sheetData sheetId="1"/>
      <sheetData sheetId="2">
        <row r="18">
          <cell r="C18">
            <v>44229</v>
          </cell>
          <cell r="F18">
            <v>75500</v>
          </cell>
        </row>
        <row r="27">
          <cell r="C27">
            <v>44271</v>
          </cell>
        </row>
        <row r="28">
          <cell r="F28">
            <v>46000</v>
          </cell>
        </row>
        <row r="29">
          <cell r="C29">
            <v>44272</v>
          </cell>
        </row>
      </sheetData>
      <sheetData sheetId="3">
        <row r="59">
          <cell r="F59">
            <v>33750</v>
          </cell>
        </row>
        <row r="72">
          <cell r="F72">
            <v>80520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46" workbookViewId="0">
      <selection activeCell="B56" sqref="B56"/>
    </sheetView>
  </sheetViews>
  <sheetFormatPr defaultRowHeight="15"/>
  <cols>
    <col min="1" max="1" width="24.42578125" style="1" customWidth="1"/>
    <col min="2" max="2" width="12" style="1" customWidth="1"/>
    <col min="3" max="3" width="12.42578125" style="1" customWidth="1"/>
    <col min="4" max="4" width="18.5703125" style="1" customWidth="1"/>
    <col min="5" max="6" width="14" style="1" customWidth="1"/>
    <col min="7" max="7" width="13.140625" style="1" customWidth="1"/>
    <col min="8" max="9" width="11.28515625" style="1" customWidth="1"/>
    <col min="10" max="10" width="11.7109375" style="1" customWidth="1"/>
    <col min="11" max="11" width="20.42578125" style="2" customWidth="1"/>
    <col min="12" max="12" width="30.28515625" style="1" customWidth="1"/>
    <col min="13" max="13" width="17" style="1" customWidth="1"/>
    <col min="14" max="256" width="9.140625" style="1"/>
    <col min="257" max="257" width="26.7109375" style="1" customWidth="1"/>
    <col min="258" max="258" width="13.5703125" style="1" customWidth="1"/>
    <col min="259" max="259" width="12.42578125" style="1" customWidth="1"/>
    <col min="260" max="260" width="26.7109375" style="1" customWidth="1"/>
    <col min="261" max="262" width="14" style="1" customWidth="1"/>
    <col min="263" max="263" width="13.140625" style="1" customWidth="1"/>
    <col min="264" max="265" width="11.28515625" style="1" customWidth="1"/>
    <col min="266" max="266" width="11.7109375" style="1" customWidth="1"/>
    <col min="267" max="268" width="30.28515625" style="1" customWidth="1"/>
    <col min="269" max="269" width="17" style="1" customWidth="1"/>
    <col min="270" max="512" width="9.140625" style="1"/>
    <col min="513" max="513" width="26.7109375" style="1" customWidth="1"/>
    <col min="514" max="514" width="13.5703125" style="1" customWidth="1"/>
    <col min="515" max="515" width="12.42578125" style="1" customWidth="1"/>
    <col min="516" max="516" width="26.7109375" style="1" customWidth="1"/>
    <col min="517" max="518" width="14" style="1" customWidth="1"/>
    <col min="519" max="519" width="13.140625" style="1" customWidth="1"/>
    <col min="520" max="521" width="11.28515625" style="1" customWidth="1"/>
    <col min="522" max="522" width="11.7109375" style="1" customWidth="1"/>
    <col min="523" max="524" width="30.28515625" style="1" customWidth="1"/>
    <col min="525" max="525" width="17" style="1" customWidth="1"/>
    <col min="526" max="768" width="9.140625" style="1"/>
    <col min="769" max="769" width="26.7109375" style="1" customWidth="1"/>
    <col min="770" max="770" width="13.5703125" style="1" customWidth="1"/>
    <col min="771" max="771" width="12.42578125" style="1" customWidth="1"/>
    <col min="772" max="772" width="26.7109375" style="1" customWidth="1"/>
    <col min="773" max="774" width="14" style="1" customWidth="1"/>
    <col min="775" max="775" width="13.140625" style="1" customWidth="1"/>
    <col min="776" max="777" width="11.28515625" style="1" customWidth="1"/>
    <col min="778" max="778" width="11.7109375" style="1" customWidth="1"/>
    <col min="779" max="780" width="30.28515625" style="1" customWidth="1"/>
    <col min="781" max="781" width="17" style="1" customWidth="1"/>
    <col min="782" max="1024" width="9.140625" style="1"/>
    <col min="1025" max="1025" width="26.7109375" style="1" customWidth="1"/>
    <col min="1026" max="1026" width="13.5703125" style="1" customWidth="1"/>
    <col min="1027" max="1027" width="12.42578125" style="1" customWidth="1"/>
    <col min="1028" max="1028" width="26.7109375" style="1" customWidth="1"/>
    <col min="1029" max="1030" width="14" style="1" customWidth="1"/>
    <col min="1031" max="1031" width="13.140625" style="1" customWidth="1"/>
    <col min="1032" max="1033" width="11.28515625" style="1" customWidth="1"/>
    <col min="1034" max="1034" width="11.7109375" style="1" customWidth="1"/>
    <col min="1035" max="1036" width="30.28515625" style="1" customWidth="1"/>
    <col min="1037" max="1037" width="17" style="1" customWidth="1"/>
    <col min="1038" max="1280" width="9.140625" style="1"/>
    <col min="1281" max="1281" width="26.7109375" style="1" customWidth="1"/>
    <col min="1282" max="1282" width="13.5703125" style="1" customWidth="1"/>
    <col min="1283" max="1283" width="12.42578125" style="1" customWidth="1"/>
    <col min="1284" max="1284" width="26.7109375" style="1" customWidth="1"/>
    <col min="1285" max="1286" width="14" style="1" customWidth="1"/>
    <col min="1287" max="1287" width="13.140625" style="1" customWidth="1"/>
    <col min="1288" max="1289" width="11.28515625" style="1" customWidth="1"/>
    <col min="1290" max="1290" width="11.7109375" style="1" customWidth="1"/>
    <col min="1291" max="1292" width="30.28515625" style="1" customWidth="1"/>
    <col min="1293" max="1293" width="17" style="1" customWidth="1"/>
    <col min="1294" max="1536" width="9.140625" style="1"/>
    <col min="1537" max="1537" width="26.7109375" style="1" customWidth="1"/>
    <col min="1538" max="1538" width="13.5703125" style="1" customWidth="1"/>
    <col min="1539" max="1539" width="12.42578125" style="1" customWidth="1"/>
    <col min="1540" max="1540" width="26.7109375" style="1" customWidth="1"/>
    <col min="1541" max="1542" width="14" style="1" customWidth="1"/>
    <col min="1543" max="1543" width="13.140625" style="1" customWidth="1"/>
    <col min="1544" max="1545" width="11.28515625" style="1" customWidth="1"/>
    <col min="1546" max="1546" width="11.7109375" style="1" customWidth="1"/>
    <col min="1547" max="1548" width="30.28515625" style="1" customWidth="1"/>
    <col min="1549" max="1549" width="17" style="1" customWidth="1"/>
    <col min="1550" max="1792" width="9.140625" style="1"/>
    <col min="1793" max="1793" width="26.7109375" style="1" customWidth="1"/>
    <col min="1794" max="1794" width="13.5703125" style="1" customWidth="1"/>
    <col min="1795" max="1795" width="12.42578125" style="1" customWidth="1"/>
    <col min="1796" max="1796" width="26.7109375" style="1" customWidth="1"/>
    <col min="1797" max="1798" width="14" style="1" customWidth="1"/>
    <col min="1799" max="1799" width="13.140625" style="1" customWidth="1"/>
    <col min="1800" max="1801" width="11.28515625" style="1" customWidth="1"/>
    <col min="1802" max="1802" width="11.7109375" style="1" customWidth="1"/>
    <col min="1803" max="1804" width="30.28515625" style="1" customWidth="1"/>
    <col min="1805" max="1805" width="17" style="1" customWidth="1"/>
    <col min="1806" max="2048" width="9.140625" style="1"/>
    <col min="2049" max="2049" width="26.7109375" style="1" customWidth="1"/>
    <col min="2050" max="2050" width="13.5703125" style="1" customWidth="1"/>
    <col min="2051" max="2051" width="12.42578125" style="1" customWidth="1"/>
    <col min="2052" max="2052" width="26.7109375" style="1" customWidth="1"/>
    <col min="2053" max="2054" width="14" style="1" customWidth="1"/>
    <col min="2055" max="2055" width="13.140625" style="1" customWidth="1"/>
    <col min="2056" max="2057" width="11.28515625" style="1" customWidth="1"/>
    <col min="2058" max="2058" width="11.7109375" style="1" customWidth="1"/>
    <col min="2059" max="2060" width="30.28515625" style="1" customWidth="1"/>
    <col min="2061" max="2061" width="17" style="1" customWidth="1"/>
    <col min="2062" max="2304" width="9.140625" style="1"/>
    <col min="2305" max="2305" width="26.7109375" style="1" customWidth="1"/>
    <col min="2306" max="2306" width="13.5703125" style="1" customWidth="1"/>
    <col min="2307" max="2307" width="12.42578125" style="1" customWidth="1"/>
    <col min="2308" max="2308" width="26.7109375" style="1" customWidth="1"/>
    <col min="2309" max="2310" width="14" style="1" customWidth="1"/>
    <col min="2311" max="2311" width="13.140625" style="1" customWidth="1"/>
    <col min="2312" max="2313" width="11.28515625" style="1" customWidth="1"/>
    <col min="2314" max="2314" width="11.7109375" style="1" customWidth="1"/>
    <col min="2315" max="2316" width="30.28515625" style="1" customWidth="1"/>
    <col min="2317" max="2317" width="17" style="1" customWidth="1"/>
    <col min="2318" max="2560" width="9.140625" style="1"/>
    <col min="2561" max="2561" width="26.7109375" style="1" customWidth="1"/>
    <col min="2562" max="2562" width="13.5703125" style="1" customWidth="1"/>
    <col min="2563" max="2563" width="12.42578125" style="1" customWidth="1"/>
    <col min="2564" max="2564" width="26.7109375" style="1" customWidth="1"/>
    <col min="2565" max="2566" width="14" style="1" customWidth="1"/>
    <col min="2567" max="2567" width="13.140625" style="1" customWidth="1"/>
    <col min="2568" max="2569" width="11.28515625" style="1" customWidth="1"/>
    <col min="2570" max="2570" width="11.7109375" style="1" customWidth="1"/>
    <col min="2571" max="2572" width="30.28515625" style="1" customWidth="1"/>
    <col min="2573" max="2573" width="17" style="1" customWidth="1"/>
    <col min="2574" max="2816" width="9.140625" style="1"/>
    <col min="2817" max="2817" width="26.7109375" style="1" customWidth="1"/>
    <col min="2818" max="2818" width="13.5703125" style="1" customWidth="1"/>
    <col min="2819" max="2819" width="12.42578125" style="1" customWidth="1"/>
    <col min="2820" max="2820" width="26.7109375" style="1" customWidth="1"/>
    <col min="2821" max="2822" width="14" style="1" customWidth="1"/>
    <col min="2823" max="2823" width="13.140625" style="1" customWidth="1"/>
    <col min="2824" max="2825" width="11.28515625" style="1" customWidth="1"/>
    <col min="2826" max="2826" width="11.7109375" style="1" customWidth="1"/>
    <col min="2827" max="2828" width="30.28515625" style="1" customWidth="1"/>
    <col min="2829" max="2829" width="17" style="1" customWidth="1"/>
    <col min="2830" max="3072" width="9.140625" style="1"/>
    <col min="3073" max="3073" width="26.7109375" style="1" customWidth="1"/>
    <col min="3074" max="3074" width="13.5703125" style="1" customWidth="1"/>
    <col min="3075" max="3075" width="12.42578125" style="1" customWidth="1"/>
    <col min="3076" max="3076" width="26.7109375" style="1" customWidth="1"/>
    <col min="3077" max="3078" width="14" style="1" customWidth="1"/>
    <col min="3079" max="3079" width="13.140625" style="1" customWidth="1"/>
    <col min="3080" max="3081" width="11.28515625" style="1" customWidth="1"/>
    <col min="3082" max="3082" width="11.7109375" style="1" customWidth="1"/>
    <col min="3083" max="3084" width="30.28515625" style="1" customWidth="1"/>
    <col min="3085" max="3085" width="17" style="1" customWidth="1"/>
    <col min="3086" max="3328" width="9.140625" style="1"/>
    <col min="3329" max="3329" width="26.7109375" style="1" customWidth="1"/>
    <col min="3330" max="3330" width="13.5703125" style="1" customWidth="1"/>
    <col min="3331" max="3331" width="12.42578125" style="1" customWidth="1"/>
    <col min="3332" max="3332" width="26.7109375" style="1" customWidth="1"/>
    <col min="3333" max="3334" width="14" style="1" customWidth="1"/>
    <col min="3335" max="3335" width="13.140625" style="1" customWidth="1"/>
    <col min="3336" max="3337" width="11.28515625" style="1" customWidth="1"/>
    <col min="3338" max="3338" width="11.7109375" style="1" customWidth="1"/>
    <col min="3339" max="3340" width="30.28515625" style="1" customWidth="1"/>
    <col min="3341" max="3341" width="17" style="1" customWidth="1"/>
    <col min="3342" max="3584" width="9.140625" style="1"/>
    <col min="3585" max="3585" width="26.7109375" style="1" customWidth="1"/>
    <col min="3586" max="3586" width="13.5703125" style="1" customWidth="1"/>
    <col min="3587" max="3587" width="12.42578125" style="1" customWidth="1"/>
    <col min="3588" max="3588" width="26.7109375" style="1" customWidth="1"/>
    <col min="3589" max="3590" width="14" style="1" customWidth="1"/>
    <col min="3591" max="3591" width="13.140625" style="1" customWidth="1"/>
    <col min="3592" max="3593" width="11.28515625" style="1" customWidth="1"/>
    <col min="3594" max="3594" width="11.7109375" style="1" customWidth="1"/>
    <col min="3595" max="3596" width="30.28515625" style="1" customWidth="1"/>
    <col min="3597" max="3597" width="17" style="1" customWidth="1"/>
    <col min="3598" max="3840" width="9.140625" style="1"/>
    <col min="3841" max="3841" width="26.7109375" style="1" customWidth="1"/>
    <col min="3842" max="3842" width="13.5703125" style="1" customWidth="1"/>
    <col min="3843" max="3843" width="12.42578125" style="1" customWidth="1"/>
    <col min="3844" max="3844" width="26.7109375" style="1" customWidth="1"/>
    <col min="3845" max="3846" width="14" style="1" customWidth="1"/>
    <col min="3847" max="3847" width="13.140625" style="1" customWidth="1"/>
    <col min="3848" max="3849" width="11.28515625" style="1" customWidth="1"/>
    <col min="3850" max="3850" width="11.7109375" style="1" customWidth="1"/>
    <col min="3851" max="3852" width="30.28515625" style="1" customWidth="1"/>
    <col min="3853" max="3853" width="17" style="1" customWidth="1"/>
    <col min="3854" max="4096" width="9.140625" style="1"/>
    <col min="4097" max="4097" width="26.7109375" style="1" customWidth="1"/>
    <col min="4098" max="4098" width="13.5703125" style="1" customWidth="1"/>
    <col min="4099" max="4099" width="12.42578125" style="1" customWidth="1"/>
    <col min="4100" max="4100" width="26.7109375" style="1" customWidth="1"/>
    <col min="4101" max="4102" width="14" style="1" customWidth="1"/>
    <col min="4103" max="4103" width="13.140625" style="1" customWidth="1"/>
    <col min="4104" max="4105" width="11.28515625" style="1" customWidth="1"/>
    <col min="4106" max="4106" width="11.7109375" style="1" customWidth="1"/>
    <col min="4107" max="4108" width="30.28515625" style="1" customWidth="1"/>
    <col min="4109" max="4109" width="17" style="1" customWidth="1"/>
    <col min="4110" max="4352" width="9.140625" style="1"/>
    <col min="4353" max="4353" width="26.7109375" style="1" customWidth="1"/>
    <col min="4354" max="4354" width="13.5703125" style="1" customWidth="1"/>
    <col min="4355" max="4355" width="12.42578125" style="1" customWidth="1"/>
    <col min="4356" max="4356" width="26.7109375" style="1" customWidth="1"/>
    <col min="4357" max="4358" width="14" style="1" customWidth="1"/>
    <col min="4359" max="4359" width="13.140625" style="1" customWidth="1"/>
    <col min="4360" max="4361" width="11.28515625" style="1" customWidth="1"/>
    <col min="4362" max="4362" width="11.7109375" style="1" customWidth="1"/>
    <col min="4363" max="4364" width="30.28515625" style="1" customWidth="1"/>
    <col min="4365" max="4365" width="17" style="1" customWidth="1"/>
    <col min="4366" max="4608" width="9.140625" style="1"/>
    <col min="4609" max="4609" width="26.7109375" style="1" customWidth="1"/>
    <col min="4610" max="4610" width="13.5703125" style="1" customWidth="1"/>
    <col min="4611" max="4611" width="12.42578125" style="1" customWidth="1"/>
    <col min="4612" max="4612" width="26.7109375" style="1" customWidth="1"/>
    <col min="4613" max="4614" width="14" style="1" customWidth="1"/>
    <col min="4615" max="4615" width="13.140625" style="1" customWidth="1"/>
    <col min="4616" max="4617" width="11.28515625" style="1" customWidth="1"/>
    <col min="4618" max="4618" width="11.7109375" style="1" customWidth="1"/>
    <col min="4619" max="4620" width="30.28515625" style="1" customWidth="1"/>
    <col min="4621" max="4621" width="17" style="1" customWidth="1"/>
    <col min="4622" max="4864" width="9.140625" style="1"/>
    <col min="4865" max="4865" width="26.7109375" style="1" customWidth="1"/>
    <col min="4866" max="4866" width="13.5703125" style="1" customWidth="1"/>
    <col min="4867" max="4867" width="12.42578125" style="1" customWidth="1"/>
    <col min="4868" max="4868" width="26.7109375" style="1" customWidth="1"/>
    <col min="4869" max="4870" width="14" style="1" customWidth="1"/>
    <col min="4871" max="4871" width="13.140625" style="1" customWidth="1"/>
    <col min="4872" max="4873" width="11.28515625" style="1" customWidth="1"/>
    <col min="4874" max="4874" width="11.7109375" style="1" customWidth="1"/>
    <col min="4875" max="4876" width="30.28515625" style="1" customWidth="1"/>
    <col min="4877" max="4877" width="17" style="1" customWidth="1"/>
    <col min="4878" max="5120" width="9.140625" style="1"/>
    <col min="5121" max="5121" width="26.7109375" style="1" customWidth="1"/>
    <col min="5122" max="5122" width="13.5703125" style="1" customWidth="1"/>
    <col min="5123" max="5123" width="12.42578125" style="1" customWidth="1"/>
    <col min="5124" max="5124" width="26.7109375" style="1" customWidth="1"/>
    <col min="5125" max="5126" width="14" style="1" customWidth="1"/>
    <col min="5127" max="5127" width="13.140625" style="1" customWidth="1"/>
    <col min="5128" max="5129" width="11.28515625" style="1" customWidth="1"/>
    <col min="5130" max="5130" width="11.7109375" style="1" customWidth="1"/>
    <col min="5131" max="5132" width="30.28515625" style="1" customWidth="1"/>
    <col min="5133" max="5133" width="17" style="1" customWidth="1"/>
    <col min="5134" max="5376" width="9.140625" style="1"/>
    <col min="5377" max="5377" width="26.7109375" style="1" customWidth="1"/>
    <col min="5378" max="5378" width="13.5703125" style="1" customWidth="1"/>
    <col min="5379" max="5379" width="12.42578125" style="1" customWidth="1"/>
    <col min="5380" max="5380" width="26.7109375" style="1" customWidth="1"/>
    <col min="5381" max="5382" width="14" style="1" customWidth="1"/>
    <col min="5383" max="5383" width="13.140625" style="1" customWidth="1"/>
    <col min="5384" max="5385" width="11.28515625" style="1" customWidth="1"/>
    <col min="5386" max="5386" width="11.7109375" style="1" customWidth="1"/>
    <col min="5387" max="5388" width="30.28515625" style="1" customWidth="1"/>
    <col min="5389" max="5389" width="17" style="1" customWidth="1"/>
    <col min="5390" max="5632" width="9.140625" style="1"/>
    <col min="5633" max="5633" width="26.7109375" style="1" customWidth="1"/>
    <col min="5634" max="5634" width="13.5703125" style="1" customWidth="1"/>
    <col min="5635" max="5635" width="12.42578125" style="1" customWidth="1"/>
    <col min="5636" max="5636" width="26.7109375" style="1" customWidth="1"/>
    <col min="5637" max="5638" width="14" style="1" customWidth="1"/>
    <col min="5639" max="5639" width="13.140625" style="1" customWidth="1"/>
    <col min="5640" max="5641" width="11.28515625" style="1" customWidth="1"/>
    <col min="5642" max="5642" width="11.7109375" style="1" customWidth="1"/>
    <col min="5643" max="5644" width="30.28515625" style="1" customWidth="1"/>
    <col min="5645" max="5645" width="17" style="1" customWidth="1"/>
    <col min="5646" max="5888" width="9.140625" style="1"/>
    <col min="5889" max="5889" width="26.7109375" style="1" customWidth="1"/>
    <col min="5890" max="5890" width="13.5703125" style="1" customWidth="1"/>
    <col min="5891" max="5891" width="12.42578125" style="1" customWidth="1"/>
    <col min="5892" max="5892" width="26.7109375" style="1" customWidth="1"/>
    <col min="5893" max="5894" width="14" style="1" customWidth="1"/>
    <col min="5895" max="5895" width="13.140625" style="1" customWidth="1"/>
    <col min="5896" max="5897" width="11.28515625" style="1" customWidth="1"/>
    <col min="5898" max="5898" width="11.7109375" style="1" customWidth="1"/>
    <col min="5899" max="5900" width="30.28515625" style="1" customWidth="1"/>
    <col min="5901" max="5901" width="17" style="1" customWidth="1"/>
    <col min="5902" max="6144" width="9.140625" style="1"/>
    <col min="6145" max="6145" width="26.7109375" style="1" customWidth="1"/>
    <col min="6146" max="6146" width="13.5703125" style="1" customWidth="1"/>
    <col min="6147" max="6147" width="12.42578125" style="1" customWidth="1"/>
    <col min="6148" max="6148" width="26.7109375" style="1" customWidth="1"/>
    <col min="6149" max="6150" width="14" style="1" customWidth="1"/>
    <col min="6151" max="6151" width="13.140625" style="1" customWidth="1"/>
    <col min="6152" max="6153" width="11.28515625" style="1" customWidth="1"/>
    <col min="6154" max="6154" width="11.7109375" style="1" customWidth="1"/>
    <col min="6155" max="6156" width="30.28515625" style="1" customWidth="1"/>
    <col min="6157" max="6157" width="17" style="1" customWidth="1"/>
    <col min="6158" max="6400" width="9.140625" style="1"/>
    <col min="6401" max="6401" width="26.7109375" style="1" customWidth="1"/>
    <col min="6402" max="6402" width="13.5703125" style="1" customWidth="1"/>
    <col min="6403" max="6403" width="12.42578125" style="1" customWidth="1"/>
    <col min="6404" max="6404" width="26.7109375" style="1" customWidth="1"/>
    <col min="6405" max="6406" width="14" style="1" customWidth="1"/>
    <col min="6407" max="6407" width="13.140625" style="1" customWidth="1"/>
    <col min="6408" max="6409" width="11.28515625" style="1" customWidth="1"/>
    <col min="6410" max="6410" width="11.7109375" style="1" customWidth="1"/>
    <col min="6411" max="6412" width="30.28515625" style="1" customWidth="1"/>
    <col min="6413" max="6413" width="17" style="1" customWidth="1"/>
    <col min="6414" max="6656" width="9.140625" style="1"/>
    <col min="6657" max="6657" width="26.7109375" style="1" customWidth="1"/>
    <col min="6658" max="6658" width="13.5703125" style="1" customWidth="1"/>
    <col min="6659" max="6659" width="12.42578125" style="1" customWidth="1"/>
    <col min="6660" max="6660" width="26.7109375" style="1" customWidth="1"/>
    <col min="6661" max="6662" width="14" style="1" customWidth="1"/>
    <col min="6663" max="6663" width="13.140625" style="1" customWidth="1"/>
    <col min="6664" max="6665" width="11.28515625" style="1" customWidth="1"/>
    <col min="6666" max="6666" width="11.7109375" style="1" customWidth="1"/>
    <col min="6667" max="6668" width="30.28515625" style="1" customWidth="1"/>
    <col min="6669" max="6669" width="17" style="1" customWidth="1"/>
    <col min="6670" max="6912" width="9.140625" style="1"/>
    <col min="6913" max="6913" width="26.7109375" style="1" customWidth="1"/>
    <col min="6914" max="6914" width="13.5703125" style="1" customWidth="1"/>
    <col min="6915" max="6915" width="12.42578125" style="1" customWidth="1"/>
    <col min="6916" max="6916" width="26.7109375" style="1" customWidth="1"/>
    <col min="6917" max="6918" width="14" style="1" customWidth="1"/>
    <col min="6919" max="6919" width="13.140625" style="1" customWidth="1"/>
    <col min="6920" max="6921" width="11.28515625" style="1" customWidth="1"/>
    <col min="6922" max="6922" width="11.7109375" style="1" customWidth="1"/>
    <col min="6923" max="6924" width="30.28515625" style="1" customWidth="1"/>
    <col min="6925" max="6925" width="17" style="1" customWidth="1"/>
    <col min="6926" max="7168" width="9.140625" style="1"/>
    <col min="7169" max="7169" width="26.7109375" style="1" customWidth="1"/>
    <col min="7170" max="7170" width="13.5703125" style="1" customWidth="1"/>
    <col min="7171" max="7171" width="12.42578125" style="1" customWidth="1"/>
    <col min="7172" max="7172" width="26.7109375" style="1" customWidth="1"/>
    <col min="7173" max="7174" width="14" style="1" customWidth="1"/>
    <col min="7175" max="7175" width="13.140625" style="1" customWidth="1"/>
    <col min="7176" max="7177" width="11.28515625" style="1" customWidth="1"/>
    <col min="7178" max="7178" width="11.7109375" style="1" customWidth="1"/>
    <col min="7179" max="7180" width="30.28515625" style="1" customWidth="1"/>
    <col min="7181" max="7181" width="17" style="1" customWidth="1"/>
    <col min="7182" max="7424" width="9.140625" style="1"/>
    <col min="7425" max="7425" width="26.7109375" style="1" customWidth="1"/>
    <col min="7426" max="7426" width="13.5703125" style="1" customWidth="1"/>
    <col min="7427" max="7427" width="12.42578125" style="1" customWidth="1"/>
    <col min="7428" max="7428" width="26.7109375" style="1" customWidth="1"/>
    <col min="7429" max="7430" width="14" style="1" customWidth="1"/>
    <col min="7431" max="7431" width="13.140625" style="1" customWidth="1"/>
    <col min="7432" max="7433" width="11.28515625" style="1" customWidth="1"/>
    <col min="7434" max="7434" width="11.7109375" style="1" customWidth="1"/>
    <col min="7435" max="7436" width="30.28515625" style="1" customWidth="1"/>
    <col min="7437" max="7437" width="17" style="1" customWidth="1"/>
    <col min="7438" max="7680" width="9.140625" style="1"/>
    <col min="7681" max="7681" width="26.7109375" style="1" customWidth="1"/>
    <col min="7682" max="7682" width="13.5703125" style="1" customWidth="1"/>
    <col min="7683" max="7683" width="12.42578125" style="1" customWidth="1"/>
    <col min="7684" max="7684" width="26.7109375" style="1" customWidth="1"/>
    <col min="7685" max="7686" width="14" style="1" customWidth="1"/>
    <col min="7687" max="7687" width="13.140625" style="1" customWidth="1"/>
    <col min="7688" max="7689" width="11.28515625" style="1" customWidth="1"/>
    <col min="7690" max="7690" width="11.7109375" style="1" customWidth="1"/>
    <col min="7691" max="7692" width="30.28515625" style="1" customWidth="1"/>
    <col min="7693" max="7693" width="17" style="1" customWidth="1"/>
    <col min="7694" max="7936" width="9.140625" style="1"/>
    <col min="7937" max="7937" width="26.7109375" style="1" customWidth="1"/>
    <col min="7938" max="7938" width="13.5703125" style="1" customWidth="1"/>
    <col min="7939" max="7939" width="12.42578125" style="1" customWidth="1"/>
    <col min="7940" max="7940" width="26.7109375" style="1" customWidth="1"/>
    <col min="7941" max="7942" width="14" style="1" customWidth="1"/>
    <col min="7943" max="7943" width="13.140625" style="1" customWidth="1"/>
    <col min="7944" max="7945" width="11.28515625" style="1" customWidth="1"/>
    <col min="7946" max="7946" width="11.7109375" style="1" customWidth="1"/>
    <col min="7947" max="7948" width="30.28515625" style="1" customWidth="1"/>
    <col min="7949" max="7949" width="17" style="1" customWidth="1"/>
    <col min="7950" max="8192" width="9.140625" style="1"/>
    <col min="8193" max="8193" width="26.7109375" style="1" customWidth="1"/>
    <col min="8194" max="8194" width="13.5703125" style="1" customWidth="1"/>
    <col min="8195" max="8195" width="12.42578125" style="1" customWidth="1"/>
    <col min="8196" max="8196" width="26.7109375" style="1" customWidth="1"/>
    <col min="8197" max="8198" width="14" style="1" customWidth="1"/>
    <col min="8199" max="8199" width="13.140625" style="1" customWidth="1"/>
    <col min="8200" max="8201" width="11.28515625" style="1" customWidth="1"/>
    <col min="8202" max="8202" width="11.7109375" style="1" customWidth="1"/>
    <col min="8203" max="8204" width="30.28515625" style="1" customWidth="1"/>
    <col min="8205" max="8205" width="17" style="1" customWidth="1"/>
    <col min="8206" max="8448" width="9.140625" style="1"/>
    <col min="8449" max="8449" width="26.7109375" style="1" customWidth="1"/>
    <col min="8450" max="8450" width="13.5703125" style="1" customWidth="1"/>
    <col min="8451" max="8451" width="12.42578125" style="1" customWidth="1"/>
    <col min="8452" max="8452" width="26.7109375" style="1" customWidth="1"/>
    <col min="8453" max="8454" width="14" style="1" customWidth="1"/>
    <col min="8455" max="8455" width="13.140625" style="1" customWidth="1"/>
    <col min="8456" max="8457" width="11.28515625" style="1" customWidth="1"/>
    <col min="8458" max="8458" width="11.7109375" style="1" customWidth="1"/>
    <col min="8459" max="8460" width="30.28515625" style="1" customWidth="1"/>
    <col min="8461" max="8461" width="17" style="1" customWidth="1"/>
    <col min="8462" max="8704" width="9.140625" style="1"/>
    <col min="8705" max="8705" width="26.7109375" style="1" customWidth="1"/>
    <col min="8706" max="8706" width="13.5703125" style="1" customWidth="1"/>
    <col min="8707" max="8707" width="12.42578125" style="1" customWidth="1"/>
    <col min="8708" max="8708" width="26.7109375" style="1" customWidth="1"/>
    <col min="8709" max="8710" width="14" style="1" customWidth="1"/>
    <col min="8711" max="8711" width="13.140625" style="1" customWidth="1"/>
    <col min="8712" max="8713" width="11.28515625" style="1" customWidth="1"/>
    <col min="8714" max="8714" width="11.7109375" style="1" customWidth="1"/>
    <col min="8715" max="8716" width="30.28515625" style="1" customWidth="1"/>
    <col min="8717" max="8717" width="17" style="1" customWidth="1"/>
    <col min="8718" max="8960" width="9.140625" style="1"/>
    <col min="8961" max="8961" width="26.7109375" style="1" customWidth="1"/>
    <col min="8962" max="8962" width="13.5703125" style="1" customWidth="1"/>
    <col min="8963" max="8963" width="12.42578125" style="1" customWidth="1"/>
    <col min="8964" max="8964" width="26.7109375" style="1" customWidth="1"/>
    <col min="8965" max="8966" width="14" style="1" customWidth="1"/>
    <col min="8967" max="8967" width="13.140625" style="1" customWidth="1"/>
    <col min="8968" max="8969" width="11.28515625" style="1" customWidth="1"/>
    <col min="8970" max="8970" width="11.7109375" style="1" customWidth="1"/>
    <col min="8971" max="8972" width="30.28515625" style="1" customWidth="1"/>
    <col min="8973" max="8973" width="17" style="1" customWidth="1"/>
    <col min="8974" max="9216" width="9.140625" style="1"/>
    <col min="9217" max="9217" width="26.7109375" style="1" customWidth="1"/>
    <col min="9218" max="9218" width="13.5703125" style="1" customWidth="1"/>
    <col min="9219" max="9219" width="12.42578125" style="1" customWidth="1"/>
    <col min="9220" max="9220" width="26.7109375" style="1" customWidth="1"/>
    <col min="9221" max="9222" width="14" style="1" customWidth="1"/>
    <col min="9223" max="9223" width="13.140625" style="1" customWidth="1"/>
    <col min="9224" max="9225" width="11.28515625" style="1" customWidth="1"/>
    <col min="9226" max="9226" width="11.7109375" style="1" customWidth="1"/>
    <col min="9227" max="9228" width="30.28515625" style="1" customWidth="1"/>
    <col min="9229" max="9229" width="17" style="1" customWidth="1"/>
    <col min="9230" max="9472" width="9.140625" style="1"/>
    <col min="9473" max="9473" width="26.7109375" style="1" customWidth="1"/>
    <col min="9474" max="9474" width="13.5703125" style="1" customWidth="1"/>
    <col min="9475" max="9475" width="12.42578125" style="1" customWidth="1"/>
    <col min="9476" max="9476" width="26.7109375" style="1" customWidth="1"/>
    <col min="9477" max="9478" width="14" style="1" customWidth="1"/>
    <col min="9479" max="9479" width="13.140625" style="1" customWidth="1"/>
    <col min="9480" max="9481" width="11.28515625" style="1" customWidth="1"/>
    <col min="9482" max="9482" width="11.7109375" style="1" customWidth="1"/>
    <col min="9483" max="9484" width="30.28515625" style="1" customWidth="1"/>
    <col min="9485" max="9485" width="17" style="1" customWidth="1"/>
    <col min="9486" max="9728" width="9.140625" style="1"/>
    <col min="9729" max="9729" width="26.7109375" style="1" customWidth="1"/>
    <col min="9730" max="9730" width="13.5703125" style="1" customWidth="1"/>
    <col min="9731" max="9731" width="12.42578125" style="1" customWidth="1"/>
    <col min="9732" max="9732" width="26.7109375" style="1" customWidth="1"/>
    <col min="9733" max="9734" width="14" style="1" customWidth="1"/>
    <col min="9735" max="9735" width="13.140625" style="1" customWidth="1"/>
    <col min="9736" max="9737" width="11.28515625" style="1" customWidth="1"/>
    <col min="9738" max="9738" width="11.7109375" style="1" customWidth="1"/>
    <col min="9739" max="9740" width="30.28515625" style="1" customWidth="1"/>
    <col min="9741" max="9741" width="17" style="1" customWidth="1"/>
    <col min="9742" max="9984" width="9.140625" style="1"/>
    <col min="9985" max="9985" width="26.7109375" style="1" customWidth="1"/>
    <col min="9986" max="9986" width="13.5703125" style="1" customWidth="1"/>
    <col min="9987" max="9987" width="12.42578125" style="1" customWidth="1"/>
    <col min="9988" max="9988" width="26.7109375" style="1" customWidth="1"/>
    <col min="9989" max="9990" width="14" style="1" customWidth="1"/>
    <col min="9991" max="9991" width="13.140625" style="1" customWidth="1"/>
    <col min="9992" max="9993" width="11.28515625" style="1" customWidth="1"/>
    <col min="9994" max="9994" width="11.7109375" style="1" customWidth="1"/>
    <col min="9995" max="9996" width="30.28515625" style="1" customWidth="1"/>
    <col min="9997" max="9997" width="17" style="1" customWidth="1"/>
    <col min="9998" max="10240" width="9.140625" style="1"/>
    <col min="10241" max="10241" width="26.7109375" style="1" customWidth="1"/>
    <col min="10242" max="10242" width="13.5703125" style="1" customWidth="1"/>
    <col min="10243" max="10243" width="12.42578125" style="1" customWidth="1"/>
    <col min="10244" max="10244" width="26.7109375" style="1" customWidth="1"/>
    <col min="10245" max="10246" width="14" style="1" customWidth="1"/>
    <col min="10247" max="10247" width="13.140625" style="1" customWidth="1"/>
    <col min="10248" max="10249" width="11.28515625" style="1" customWidth="1"/>
    <col min="10250" max="10250" width="11.7109375" style="1" customWidth="1"/>
    <col min="10251" max="10252" width="30.28515625" style="1" customWidth="1"/>
    <col min="10253" max="10253" width="17" style="1" customWidth="1"/>
    <col min="10254" max="10496" width="9.140625" style="1"/>
    <col min="10497" max="10497" width="26.7109375" style="1" customWidth="1"/>
    <col min="10498" max="10498" width="13.5703125" style="1" customWidth="1"/>
    <col min="10499" max="10499" width="12.42578125" style="1" customWidth="1"/>
    <col min="10500" max="10500" width="26.7109375" style="1" customWidth="1"/>
    <col min="10501" max="10502" width="14" style="1" customWidth="1"/>
    <col min="10503" max="10503" width="13.140625" style="1" customWidth="1"/>
    <col min="10504" max="10505" width="11.28515625" style="1" customWidth="1"/>
    <col min="10506" max="10506" width="11.7109375" style="1" customWidth="1"/>
    <col min="10507" max="10508" width="30.28515625" style="1" customWidth="1"/>
    <col min="10509" max="10509" width="17" style="1" customWidth="1"/>
    <col min="10510" max="10752" width="9.140625" style="1"/>
    <col min="10753" max="10753" width="26.7109375" style="1" customWidth="1"/>
    <col min="10754" max="10754" width="13.5703125" style="1" customWidth="1"/>
    <col min="10755" max="10755" width="12.42578125" style="1" customWidth="1"/>
    <col min="10756" max="10756" width="26.7109375" style="1" customWidth="1"/>
    <col min="10757" max="10758" width="14" style="1" customWidth="1"/>
    <col min="10759" max="10759" width="13.140625" style="1" customWidth="1"/>
    <col min="10760" max="10761" width="11.28515625" style="1" customWidth="1"/>
    <col min="10762" max="10762" width="11.7109375" style="1" customWidth="1"/>
    <col min="10763" max="10764" width="30.28515625" style="1" customWidth="1"/>
    <col min="10765" max="10765" width="17" style="1" customWidth="1"/>
    <col min="10766" max="11008" width="9.140625" style="1"/>
    <col min="11009" max="11009" width="26.7109375" style="1" customWidth="1"/>
    <col min="11010" max="11010" width="13.5703125" style="1" customWidth="1"/>
    <col min="11011" max="11011" width="12.42578125" style="1" customWidth="1"/>
    <col min="11012" max="11012" width="26.7109375" style="1" customWidth="1"/>
    <col min="11013" max="11014" width="14" style="1" customWidth="1"/>
    <col min="11015" max="11015" width="13.140625" style="1" customWidth="1"/>
    <col min="11016" max="11017" width="11.28515625" style="1" customWidth="1"/>
    <col min="11018" max="11018" width="11.7109375" style="1" customWidth="1"/>
    <col min="11019" max="11020" width="30.28515625" style="1" customWidth="1"/>
    <col min="11021" max="11021" width="17" style="1" customWidth="1"/>
    <col min="11022" max="11264" width="9.140625" style="1"/>
    <col min="11265" max="11265" width="26.7109375" style="1" customWidth="1"/>
    <col min="11266" max="11266" width="13.5703125" style="1" customWidth="1"/>
    <col min="11267" max="11267" width="12.42578125" style="1" customWidth="1"/>
    <col min="11268" max="11268" width="26.7109375" style="1" customWidth="1"/>
    <col min="11269" max="11270" width="14" style="1" customWidth="1"/>
    <col min="11271" max="11271" width="13.140625" style="1" customWidth="1"/>
    <col min="11272" max="11273" width="11.28515625" style="1" customWidth="1"/>
    <col min="11274" max="11274" width="11.7109375" style="1" customWidth="1"/>
    <col min="11275" max="11276" width="30.28515625" style="1" customWidth="1"/>
    <col min="11277" max="11277" width="17" style="1" customWidth="1"/>
    <col min="11278" max="11520" width="9.140625" style="1"/>
    <col min="11521" max="11521" width="26.7109375" style="1" customWidth="1"/>
    <col min="11522" max="11522" width="13.5703125" style="1" customWidth="1"/>
    <col min="11523" max="11523" width="12.42578125" style="1" customWidth="1"/>
    <col min="11524" max="11524" width="26.7109375" style="1" customWidth="1"/>
    <col min="11525" max="11526" width="14" style="1" customWidth="1"/>
    <col min="11527" max="11527" width="13.140625" style="1" customWidth="1"/>
    <col min="11528" max="11529" width="11.28515625" style="1" customWidth="1"/>
    <col min="11530" max="11530" width="11.7109375" style="1" customWidth="1"/>
    <col min="11531" max="11532" width="30.28515625" style="1" customWidth="1"/>
    <col min="11533" max="11533" width="17" style="1" customWidth="1"/>
    <col min="11534" max="11776" width="9.140625" style="1"/>
    <col min="11777" max="11777" width="26.7109375" style="1" customWidth="1"/>
    <col min="11778" max="11778" width="13.5703125" style="1" customWidth="1"/>
    <col min="11779" max="11779" width="12.42578125" style="1" customWidth="1"/>
    <col min="11780" max="11780" width="26.7109375" style="1" customWidth="1"/>
    <col min="11781" max="11782" width="14" style="1" customWidth="1"/>
    <col min="11783" max="11783" width="13.140625" style="1" customWidth="1"/>
    <col min="11784" max="11785" width="11.28515625" style="1" customWidth="1"/>
    <col min="11786" max="11786" width="11.7109375" style="1" customWidth="1"/>
    <col min="11787" max="11788" width="30.28515625" style="1" customWidth="1"/>
    <col min="11789" max="11789" width="17" style="1" customWidth="1"/>
    <col min="11790" max="12032" width="9.140625" style="1"/>
    <col min="12033" max="12033" width="26.7109375" style="1" customWidth="1"/>
    <col min="12034" max="12034" width="13.5703125" style="1" customWidth="1"/>
    <col min="12035" max="12035" width="12.42578125" style="1" customWidth="1"/>
    <col min="12036" max="12036" width="26.7109375" style="1" customWidth="1"/>
    <col min="12037" max="12038" width="14" style="1" customWidth="1"/>
    <col min="12039" max="12039" width="13.140625" style="1" customWidth="1"/>
    <col min="12040" max="12041" width="11.28515625" style="1" customWidth="1"/>
    <col min="12042" max="12042" width="11.7109375" style="1" customWidth="1"/>
    <col min="12043" max="12044" width="30.28515625" style="1" customWidth="1"/>
    <col min="12045" max="12045" width="17" style="1" customWidth="1"/>
    <col min="12046" max="12288" width="9.140625" style="1"/>
    <col min="12289" max="12289" width="26.7109375" style="1" customWidth="1"/>
    <col min="12290" max="12290" width="13.5703125" style="1" customWidth="1"/>
    <col min="12291" max="12291" width="12.42578125" style="1" customWidth="1"/>
    <col min="12292" max="12292" width="26.7109375" style="1" customWidth="1"/>
    <col min="12293" max="12294" width="14" style="1" customWidth="1"/>
    <col min="12295" max="12295" width="13.140625" style="1" customWidth="1"/>
    <col min="12296" max="12297" width="11.28515625" style="1" customWidth="1"/>
    <col min="12298" max="12298" width="11.7109375" style="1" customWidth="1"/>
    <col min="12299" max="12300" width="30.28515625" style="1" customWidth="1"/>
    <col min="12301" max="12301" width="17" style="1" customWidth="1"/>
    <col min="12302" max="12544" width="9.140625" style="1"/>
    <col min="12545" max="12545" width="26.7109375" style="1" customWidth="1"/>
    <col min="12546" max="12546" width="13.5703125" style="1" customWidth="1"/>
    <col min="12547" max="12547" width="12.42578125" style="1" customWidth="1"/>
    <col min="12548" max="12548" width="26.7109375" style="1" customWidth="1"/>
    <col min="12549" max="12550" width="14" style="1" customWidth="1"/>
    <col min="12551" max="12551" width="13.140625" style="1" customWidth="1"/>
    <col min="12552" max="12553" width="11.28515625" style="1" customWidth="1"/>
    <col min="12554" max="12554" width="11.7109375" style="1" customWidth="1"/>
    <col min="12555" max="12556" width="30.28515625" style="1" customWidth="1"/>
    <col min="12557" max="12557" width="17" style="1" customWidth="1"/>
    <col min="12558" max="12800" width="9.140625" style="1"/>
    <col min="12801" max="12801" width="26.7109375" style="1" customWidth="1"/>
    <col min="12802" max="12802" width="13.5703125" style="1" customWidth="1"/>
    <col min="12803" max="12803" width="12.42578125" style="1" customWidth="1"/>
    <col min="12804" max="12804" width="26.7109375" style="1" customWidth="1"/>
    <col min="12805" max="12806" width="14" style="1" customWidth="1"/>
    <col min="12807" max="12807" width="13.140625" style="1" customWidth="1"/>
    <col min="12808" max="12809" width="11.28515625" style="1" customWidth="1"/>
    <col min="12810" max="12810" width="11.7109375" style="1" customWidth="1"/>
    <col min="12811" max="12812" width="30.28515625" style="1" customWidth="1"/>
    <col min="12813" max="12813" width="17" style="1" customWidth="1"/>
    <col min="12814" max="13056" width="9.140625" style="1"/>
    <col min="13057" max="13057" width="26.7109375" style="1" customWidth="1"/>
    <col min="13058" max="13058" width="13.5703125" style="1" customWidth="1"/>
    <col min="13059" max="13059" width="12.42578125" style="1" customWidth="1"/>
    <col min="13060" max="13060" width="26.7109375" style="1" customWidth="1"/>
    <col min="13061" max="13062" width="14" style="1" customWidth="1"/>
    <col min="13063" max="13063" width="13.140625" style="1" customWidth="1"/>
    <col min="13064" max="13065" width="11.28515625" style="1" customWidth="1"/>
    <col min="13066" max="13066" width="11.7109375" style="1" customWidth="1"/>
    <col min="13067" max="13068" width="30.28515625" style="1" customWidth="1"/>
    <col min="13069" max="13069" width="17" style="1" customWidth="1"/>
    <col min="13070" max="13312" width="9.140625" style="1"/>
    <col min="13313" max="13313" width="26.7109375" style="1" customWidth="1"/>
    <col min="13314" max="13314" width="13.5703125" style="1" customWidth="1"/>
    <col min="13315" max="13315" width="12.42578125" style="1" customWidth="1"/>
    <col min="13316" max="13316" width="26.7109375" style="1" customWidth="1"/>
    <col min="13317" max="13318" width="14" style="1" customWidth="1"/>
    <col min="13319" max="13319" width="13.140625" style="1" customWidth="1"/>
    <col min="13320" max="13321" width="11.28515625" style="1" customWidth="1"/>
    <col min="13322" max="13322" width="11.7109375" style="1" customWidth="1"/>
    <col min="13323" max="13324" width="30.28515625" style="1" customWidth="1"/>
    <col min="13325" max="13325" width="17" style="1" customWidth="1"/>
    <col min="13326" max="13568" width="9.140625" style="1"/>
    <col min="13569" max="13569" width="26.7109375" style="1" customWidth="1"/>
    <col min="13570" max="13570" width="13.5703125" style="1" customWidth="1"/>
    <col min="13571" max="13571" width="12.42578125" style="1" customWidth="1"/>
    <col min="13572" max="13572" width="26.7109375" style="1" customWidth="1"/>
    <col min="13573" max="13574" width="14" style="1" customWidth="1"/>
    <col min="13575" max="13575" width="13.140625" style="1" customWidth="1"/>
    <col min="13576" max="13577" width="11.28515625" style="1" customWidth="1"/>
    <col min="13578" max="13578" width="11.7109375" style="1" customWidth="1"/>
    <col min="13579" max="13580" width="30.28515625" style="1" customWidth="1"/>
    <col min="13581" max="13581" width="17" style="1" customWidth="1"/>
    <col min="13582" max="13824" width="9.140625" style="1"/>
    <col min="13825" max="13825" width="26.7109375" style="1" customWidth="1"/>
    <col min="13826" max="13826" width="13.5703125" style="1" customWidth="1"/>
    <col min="13827" max="13827" width="12.42578125" style="1" customWidth="1"/>
    <col min="13828" max="13828" width="26.7109375" style="1" customWidth="1"/>
    <col min="13829" max="13830" width="14" style="1" customWidth="1"/>
    <col min="13831" max="13831" width="13.140625" style="1" customWidth="1"/>
    <col min="13832" max="13833" width="11.28515625" style="1" customWidth="1"/>
    <col min="13834" max="13834" width="11.7109375" style="1" customWidth="1"/>
    <col min="13835" max="13836" width="30.28515625" style="1" customWidth="1"/>
    <col min="13837" max="13837" width="17" style="1" customWidth="1"/>
    <col min="13838" max="14080" width="9.140625" style="1"/>
    <col min="14081" max="14081" width="26.7109375" style="1" customWidth="1"/>
    <col min="14082" max="14082" width="13.5703125" style="1" customWidth="1"/>
    <col min="14083" max="14083" width="12.42578125" style="1" customWidth="1"/>
    <col min="14084" max="14084" width="26.7109375" style="1" customWidth="1"/>
    <col min="14085" max="14086" width="14" style="1" customWidth="1"/>
    <col min="14087" max="14087" width="13.140625" style="1" customWidth="1"/>
    <col min="14088" max="14089" width="11.28515625" style="1" customWidth="1"/>
    <col min="14090" max="14090" width="11.7109375" style="1" customWidth="1"/>
    <col min="14091" max="14092" width="30.28515625" style="1" customWidth="1"/>
    <col min="14093" max="14093" width="17" style="1" customWidth="1"/>
    <col min="14094" max="14336" width="9.140625" style="1"/>
    <col min="14337" max="14337" width="26.7109375" style="1" customWidth="1"/>
    <col min="14338" max="14338" width="13.5703125" style="1" customWidth="1"/>
    <col min="14339" max="14339" width="12.42578125" style="1" customWidth="1"/>
    <col min="14340" max="14340" width="26.7109375" style="1" customWidth="1"/>
    <col min="14341" max="14342" width="14" style="1" customWidth="1"/>
    <col min="14343" max="14343" width="13.140625" style="1" customWidth="1"/>
    <col min="14344" max="14345" width="11.28515625" style="1" customWidth="1"/>
    <col min="14346" max="14346" width="11.7109375" style="1" customWidth="1"/>
    <col min="14347" max="14348" width="30.28515625" style="1" customWidth="1"/>
    <col min="14349" max="14349" width="17" style="1" customWidth="1"/>
    <col min="14350" max="14592" width="9.140625" style="1"/>
    <col min="14593" max="14593" width="26.7109375" style="1" customWidth="1"/>
    <col min="14594" max="14594" width="13.5703125" style="1" customWidth="1"/>
    <col min="14595" max="14595" width="12.42578125" style="1" customWidth="1"/>
    <col min="14596" max="14596" width="26.7109375" style="1" customWidth="1"/>
    <col min="14597" max="14598" width="14" style="1" customWidth="1"/>
    <col min="14599" max="14599" width="13.140625" style="1" customWidth="1"/>
    <col min="14600" max="14601" width="11.28515625" style="1" customWidth="1"/>
    <col min="14602" max="14602" width="11.7109375" style="1" customWidth="1"/>
    <col min="14603" max="14604" width="30.28515625" style="1" customWidth="1"/>
    <col min="14605" max="14605" width="17" style="1" customWidth="1"/>
    <col min="14606" max="14848" width="9.140625" style="1"/>
    <col min="14849" max="14849" width="26.7109375" style="1" customWidth="1"/>
    <col min="14850" max="14850" width="13.5703125" style="1" customWidth="1"/>
    <col min="14851" max="14851" width="12.42578125" style="1" customWidth="1"/>
    <col min="14852" max="14852" width="26.7109375" style="1" customWidth="1"/>
    <col min="14853" max="14854" width="14" style="1" customWidth="1"/>
    <col min="14855" max="14855" width="13.140625" style="1" customWidth="1"/>
    <col min="14856" max="14857" width="11.28515625" style="1" customWidth="1"/>
    <col min="14858" max="14858" width="11.7109375" style="1" customWidth="1"/>
    <col min="14859" max="14860" width="30.28515625" style="1" customWidth="1"/>
    <col min="14861" max="14861" width="17" style="1" customWidth="1"/>
    <col min="14862" max="15104" width="9.140625" style="1"/>
    <col min="15105" max="15105" width="26.7109375" style="1" customWidth="1"/>
    <col min="15106" max="15106" width="13.5703125" style="1" customWidth="1"/>
    <col min="15107" max="15107" width="12.42578125" style="1" customWidth="1"/>
    <col min="15108" max="15108" width="26.7109375" style="1" customWidth="1"/>
    <col min="15109" max="15110" width="14" style="1" customWidth="1"/>
    <col min="15111" max="15111" width="13.140625" style="1" customWidth="1"/>
    <col min="15112" max="15113" width="11.28515625" style="1" customWidth="1"/>
    <col min="15114" max="15114" width="11.7109375" style="1" customWidth="1"/>
    <col min="15115" max="15116" width="30.28515625" style="1" customWidth="1"/>
    <col min="15117" max="15117" width="17" style="1" customWidth="1"/>
    <col min="15118" max="15360" width="9.140625" style="1"/>
    <col min="15361" max="15361" width="26.7109375" style="1" customWidth="1"/>
    <col min="15362" max="15362" width="13.5703125" style="1" customWidth="1"/>
    <col min="15363" max="15363" width="12.42578125" style="1" customWidth="1"/>
    <col min="15364" max="15364" width="26.7109375" style="1" customWidth="1"/>
    <col min="15365" max="15366" width="14" style="1" customWidth="1"/>
    <col min="15367" max="15367" width="13.140625" style="1" customWidth="1"/>
    <col min="15368" max="15369" width="11.28515625" style="1" customWidth="1"/>
    <col min="15370" max="15370" width="11.7109375" style="1" customWidth="1"/>
    <col min="15371" max="15372" width="30.28515625" style="1" customWidth="1"/>
    <col min="15373" max="15373" width="17" style="1" customWidth="1"/>
    <col min="15374" max="15616" width="9.140625" style="1"/>
    <col min="15617" max="15617" width="26.7109375" style="1" customWidth="1"/>
    <col min="15618" max="15618" width="13.5703125" style="1" customWidth="1"/>
    <col min="15619" max="15619" width="12.42578125" style="1" customWidth="1"/>
    <col min="15620" max="15620" width="26.7109375" style="1" customWidth="1"/>
    <col min="15621" max="15622" width="14" style="1" customWidth="1"/>
    <col min="15623" max="15623" width="13.140625" style="1" customWidth="1"/>
    <col min="15624" max="15625" width="11.28515625" style="1" customWidth="1"/>
    <col min="15626" max="15626" width="11.7109375" style="1" customWidth="1"/>
    <col min="15627" max="15628" width="30.28515625" style="1" customWidth="1"/>
    <col min="15629" max="15629" width="17" style="1" customWidth="1"/>
    <col min="15630" max="15872" width="9.140625" style="1"/>
    <col min="15873" max="15873" width="26.7109375" style="1" customWidth="1"/>
    <col min="15874" max="15874" width="13.5703125" style="1" customWidth="1"/>
    <col min="15875" max="15875" width="12.42578125" style="1" customWidth="1"/>
    <col min="15876" max="15876" width="26.7109375" style="1" customWidth="1"/>
    <col min="15877" max="15878" width="14" style="1" customWidth="1"/>
    <col min="15879" max="15879" width="13.140625" style="1" customWidth="1"/>
    <col min="15880" max="15881" width="11.28515625" style="1" customWidth="1"/>
    <col min="15882" max="15882" width="11.7109375" style="1" customWidth="1"/>
    <col min="15883" max="15884" width="30.28515625" style="1" customWidth="1"/>
    <col min="15885" max="15885" width="17" style="1" customWidth="1"/>
    <col min="15886" max="16128" width="9.140625" style="1"/>
    <col min="16129" max="16129" width="26.7109375" style="1" customWidth="1"/>
    <col min="16130" max="16130" width="13.5703125" style="1" customWidth="1"/>
    <col min="16131" max="16131" width="12.42578125" style="1" customWidth="1"/>
    <col min="16132" max="16132" width="26.7109375" style="1" customWidth="1"/>
    <col min="16133" max="16134" width="14" style="1" customWidth="1"/>
    <col min="16135" max="16135" width="13.140625" style="1" customWidth="1"/>
    <col min="16136" max="16137" width="11.28515625" style="1" customWidth="1"/>
    <col min="16138" max="16138" width="11.7109375" style="1" customWidth="1"/>
    <col min="16139" max="16140" width="30.28515625" style="1" customWidth="1"/>
    <col min="16141" max="16141" width="17" style="1" customWidth="1"/>
    <col min="16142" max="16384" width="9.140625" style="1"/>
  </cols>
  <sheetData>
    <row r="1" spans="1:13">
      <c r="A1" s="1" t="s">
        <v>0</v>
      </c>
    </row>
    <row r="3" spans="1:13">
      <c r="A3" s="85" t="s">
        <v>1</v>
      </c>
      <c r="B3" s="86"/>
      <c r="C3" s="86"/>
      <c r="D3" s="86"/>
      <c r="E3" s="86"/>
      <c r="F3" s="86"/>
      <c r="G3" s="86"/>
      <c r="H3" s="86"/>
      <c r="I3" s="86"/>
      <c r="J3" s="87"/>
      <c r="K3" s="3"/>
    </row>
    <row r="4" spans="1:13">
      <c r="A4" s="88" t="s">
        <v>51</v>
      </c>
      <c r="B4" s="89"/>
      <c r="C4" s="89"/>
      <c r="D4" s="89"/>
      <c r="E4" s="89"/>
      <c r="F4" s="89"/>
      <c r="G4" s="89"/>
      <c r="H4" s="89"/>
      <c r="I4" s="89"/>
      <c r="J4" s="90"/>
      <c r="K4" s="4"/>
    </row>
    <row r="5" spans="1:13">
      <c r="A5" s="5" t="s">
        <v>2</v>
      </c>
      <c r="B5" s="6"/>
      <c r="C5" s="6"/>
      <c r="D5" s="6"/>
      <c r="E5" s="6"/>
      <c r="F5" s="6"/>
      <c r="G5" s="6"/>
      <c r="H5" s="6"/>
      <c r="I5" s="6"/>
      <c r="J5" s="7"/>
      <c r="K5" s="4"/>
    </row>
    <row r="6" spans="1:13">
      <c r="A6" s="8"/>
      <c r="B6" s="9"/>
      <c r="C6" s="9"/>
      <c r="D6" s="9"/>
      <c r="E6" s="9"/>
      <c r="F6" s="9"/>
      <c r="G6" s="9"/>
      <c r="H6" s="9"/>
      <c r="I6" s="9"/>
      <c r="J6" s="10"/>
      <c r="K6" s="4"/>
    </row>
    <row r="7" spans="1:13">
      <c r="A7" s="11"/>
      <c r="B7" s="12"/>
      <c r="C7" s="13"/>
      <c r="D7" s="11"/>
      <c r="E7" s="91" t="s">
        <v>3</v>
      </c>
      <c r="F7" s="92"/>
      <c r="G7" s="92"/>
      <c r="H7" s="92"/>
      <c r="I7" s="92"/>
      <c r="J7" s="92"/>
      <c r="K7" s="14" t="s">
        <v>4</v>
      </c>
    </row>
    <row r="8" spans="1:13">
      <c r="A8" s="15" t="s">
        <v>5</v>
      </c>
      <c r="B8" s="16" t="s">
        <v>6</v>
      </c>
      <c r="C8" s="17" t="s">
        <v>7</v>
      </c>
      <c r="D8" s="15" t="s">
        <v>8</v>
      </c>
      <c r="E8" s="91" t="s">
        <v>9</v>
      </c>
      <c r="F8" s="92"/>
      <c r="G8" s="93"/>
      <c r="H8" s="91" t="s">
        <v>10</v>
      </c>
      <c r="I8" s="92"/>
      <c r="J8" s="92"/>
      <c r="K8" s="18"/>
    </row>
    <row r="9" spans="1:13">
      <c r="A9" s="15" t="s">
        <v>11</v>
      </c>
      <c r="B9" s="16" t="s">
        <v>12</v>
      </c>
      <c r="C9" s="17"/>
      <c r="D9" s="15"/>
      <c r="E9" s="14" t="s">
        <v>13</v>
      </c>
      <c r="F9" s="14" t="s">
        <v>14</v>
      </c>
      <c r="G9" s="14" t="s">
        <v>15</v>
      </c>
      <c r="H9" s="19" t="s">
        <v>16</v>
      </c>
      <c r="I9" s="19" t="s">
        <v>17</v>
      </c>
      <c r="J9" s="19" t="s">
        <v>18</v>
      </c>
      <c r="K9" s="4"/>
    </row>
    <row r="10" spans="1:13">
      <c r="A10" s="20"/>
      <c r="B10" s="6"/>
      <c r="C10" s="5"/>
      <c r="D10" s="20"/>
      <c r="E10" s="15" t="s">
        <v>19</v>
      </c>
      <c r="F10" s="21"/>
      <c r="G10" s="20"/>
      <c r="H10" s="20"/>
      <c r="I10" s="20"/>
      <c r="J10" s="15" t="s">
        <v>20</v>
      </c>
      <c r="K10" s="4"/>
    </row>
    <row r="11" spans="1:13">
      <c r="A11" s="22" t="s">
        <v>21</v>
      </c>
      <c r="B11" s="23"/>
      <c r="C11" s="23"/>
      <c r="D11" s="23"/>
      <c r="E11" s="24"/>
      <c r="F11" s="24"/>
      <c r="G11" s="24"/>
      <c r="H11" s="24"/>
      <c r="I11" s="24"/>
      <c r="J11" s="24"/>
      <c r="K11" s="25"/>
      <c r="L11" s="26"/>
    </row>
    <row r="12" spans="1:13">
      <c r="A12" s="27" t="s">
        <v>22</v>
      </c>
      <c r="B12" s="28">
        <v>2267.2600000000002</v>
      </c>
      <c r="C12" s="29" t="s">
        <v>23</v>
      </c>
      <c r="D12" s="30" t="s">
        <v>24</v>
      </c>
      <c r="E12" s="31"/>
      <c r="F12" s="31"/>
      <c r="G12" s="31"/>
      <c r="H12" s="31"/>
      <c r="I12" s="31"/>
      <c r="J12" s="31">
        <v>2267.2600000000002</v>
      </c>
      <c r="K12" s="31"/>
      <c r="L12" s="26"/>
      <c r="M12" s="26"/>
    </row>
    <row r="13" spans="1:13">
      <c r="A13" s="27" t="s">
        <v>22</v>
      </c>
      <c r="B13" s="28">
        <v>553.66</v>
      </c>
      <c r="C13" s="29" t="s">
        <v>23</v>
      </c>
      <c r="D13" s="30" t="s">
        <v>25</v>
      </c>
      <c r="E13" s="31"/>
      <c r="F13" s="31"/>
      <c r="G13" s="31"/>
      <c r="H13" s="31"/>
      <c r="I13" s="31"/>
      <c r="J13" s="32">
        <f>B13</f>
        <v>553.66</v>
      </c>
      <c r="K13" s="31"/>
      <c r="L13" s="26"/>
      <c r="M13" s="26"/>
    </row>
    <row r="14" spans="1:13">
      <c r="A14" s="27" t="s">
        <v>22</v>
      </c>
      <c r="B14" s="32">
        <v>20909.64</v>
      </c>
      <c r="C14" s="29" t="s">
        <v>23</v>
      </c>
      <c r="D14" s="30" t="s">
        <v>25</v>
      </c>
      <c r="E14" s="31"/>
      <c r="F14" s="31"/>
      <c r="G14" s="31"/>
      <c r="H14" s="31"/>
      <c r="I14" s="31"/>
      <c r="J14" s="31">
        <f>B14</f>
        <v>20909.64</v>
      </c>
      <c r="K14" s="31"/>
      <c r="L14" s="26"/>
      <c r="M14" s="26"/>
    </row>
    <row r="15" spans="1:13" ht="16.5" customHeight="1">
      <c r="A15" s="27" t="s">
        <v>26</v>
      </c>
      <c r="B15" s="33">
        <f>255199.2-5737.2</f>
        <v>249462</v>
      </c>
      <c r="C15" s="34">
        <v>44196</v>
      </c>
      <c r="D15" s="30" t="s">
        <v>25</v>
      </c>
      <c r="E15" s="31"/>
      <c r="F15" s="31"/>
      <c r="G15" s="31">
        <f>B15</f>
        <v>249462</v>
      </c>
      <c r="H15" s="31"/>
      <c r="I15" s="31"/>
      <c r="J15" s="31"/>
      <c r="K15" s="31"/>
      <c r="L15" s="26"/>
      <c r="M15" s="35"/>
    </row>
    <row r="16" spans="1:13">
      <c r="A16" s="27" t="s">
        <v>26</v>
      </c>
      <c r="B16" s="33">
        <f>'[1]1st quarterMsc'!F18</f>
        <v>75500</v>
      </c>
      <c r="C16" s="34">
        <f>'[1]1st quarterMsc'!C18</f>
        <v>44229</v>
      </c>
      <c r="D16" s="30" t="s">
        <v>25</v>
      </c>
      <c r="E16" s="31"/>
      <c r="F16" s="31">
        <f>B16</f>
        <v>75500</v>
      </c>
      <c r="G16" s="31"/>
      <c r="H16" s="31"/>
      <c r="I16" s="31"/>
      <c r="J16" s="31"/>
      <c r="K16" s="31"/>
      <c r="L16" s="26"/>
      <c r="M16" s="36"/>
    </row>
    <row r="17" spans="1:13">
      <c r="A17" s="27" t="s">
        <v>26</v>
      </c>
      <c r="B17" s="33">
        <v>5000</v>
      </c>
      <c r="C17" s="34">
        <v>44228</v>
      </c>
      <c r="D17" s="30" t="s">
        <v>25</v>
      </c>
      <c r="E17" s="31"/>
      <c r="F17" s="31">
        <f>B17</f>
        <v>5000</v>
      </c>
      <c r="G17" s="31"/>
      <c r="H17" s="31"/>
      <c r="I17" s="31"/>
      <c r="J17" s="31"/>
      <c r="K17" s="31"/>
      <c r="L17" s="26"/>
      <c r="M17" s="37"/>
    </row>
    <row r="18" spans="1:13">
      <c r="A18" s="27" t="s">
        <v>27</v>
      </c>
      <c r="B18" s="28">
        <f>22363.58-3444.24-3380.22</f>
        <v>15539.120000000004</v>
      </c>
      <c r="C18" s="29">
        <v>44196</v>
      </c>
      <c r="D18" s="30" t="s">
        <v>25</v>
      </c>
      <c r="E18" s="31"/>
      <c r="F18" s="31"/>
      <c r="G18" s="31">
        <f>B18</f>
        <v>15539.120000000004</v>
      </c>
      <c r="H18" s="38"/>
      <c r="I18" s="31"/>
      <c r="J18" s="31"/>
      <c r="K18" s="31"/>
      <c r="L18" s="26"/>
      <c r="M18" s="26"/>
    </row>
    <row r="19" spans="1:13">
      <c r="A19" s="27"/>
      <c r="B19" s="28"/>
      <c r="C19" s="29"/>
      <c r="D19" s="30"/>
      <c r="E19" s="31"/>
      <c r="F19" s="31"/>
      <c r="G19" s="31"/>
      <c r="H19" s="38"/>
      <c r="I19" s="31"/>
      <c r="J19" s="31"/>
      <c r="K19" s="31"/>
      <c r="L19" s="26"/>
      <c r="M19" s="26"/>
    </row>
    <row r="20" spans="1:13">
      <c r="A20" s="27" t="s">
        <v>28</v>
      </c>
      <c r="B20" s="39">
        <v>100000</v>
      </c>
      <c r="C20" s="40">
        <v>44271</v>
      </c>
      <c r="D20" s="30" t="s">
        <v>25</v>
      </c>
      <c r="E20" s="31">
        <f t="shared" ref="E20:E25" si="0">B20</f>
        <v>100000</v>
      </c>
      <c r="F20" s="31"/>
      <c r="G20" s="31"/>
      <c r="H20" s="38"/>
      <c r="I20" s="31"/>
      <c r="J20" s="31"/>
      <c r="K20" s="31"/>
      <c r="L20" s="26"/>
      <c r="M20" s="26"/>
    </row>
    <row r="21" spans="1:13">
      <c r="A21" s="27" t="s">
        <v>28</v>
      </c>
      <c r="B21" s="41">
        <f>'[1]1st quarter payroll'!F59</f>
        <v>33750</v>
      </c>
      <c r="C21" s="29">
        <f>'[1]1st quarterMsc'!C27</f>
        <v>44271</v>
      </c>
      <c r="D21" s="30" t="s">
        <v>25</v>
      </c>
      <c r="E21" s="31">
        <f t="shared" si="0"/>
        <v>33750</v>
      </c>
      <c r="F21" s="31"/>
      <c r="G21" s="31"/>
      <c r="H21" s="38"/>
      <c r="I21" s="31"/>
      <c r="J21" s="31"/>
      <c r="K21" s="31"/>
      <c r="L21" s="26"/>
      <c r="M21" s="26"/>
    </row>
    <row r="22" spans="1:13">
      <c r="A22" s="27" t="s">
        <v>28</v>
      </c>
      <c r="B22" s="41">
        <f>'[1]1st quarterMsc'!F28</f>
        <v>46000</v>
      </c>
      <c r="C22" s="29">
        <f>'[1]1st quarterMsc'!C29</f>
        <v>44272</v>
      </c>
      <c r="D22" s="30" t="s">
        <v>25</v>
      </c>
      <c r="E22" s="31">
        <f t="shared" si="0"/>
        <v>46000</v>
      </c>
      <c r="F22" s="31"/>
      <c r="G22" s="31"/>
      <c r="H22" s="38"/>
      <c r="I22" s="31"/>
      <c r="J22" s="31"/>
      <c r="K22" s="31"/>
      <c r="L22" s="26"/>
      <c r="M22" s="26"/>
    </row>
    <row r="23" spans="1:13">
      <c r="A23" s="27" t="s">
        <v>28</v>
      </c>
      <c r="B23" s="41">
        <f>'[1]1st quarter payroll'!F72</f>
        <v>80520</v>
      </c>
      <c r="C23" s="42">
        <v>44244</v>
      </c>
      <c r="D23" s="30" t="s">
        <v>25</v>
      </c>
      <c r="E23" s="31">
        <f t="shared" si="0"/>
        <v>80520</v>
      </c>
      <c r="F23" s="31"/>
      <c r="G23" s="31"/>
      <c r="H23" s="38"/>
      <c r="I23" s="31"/>
      <c r="J23" s="31"/>
      <c r="K23" s="31"/>
      <c r="L23" s="26"/>
      <c r="M23" s="26"/>
    </row>
    <row r="24" spans="1:13">
      <c r="A24" s="27" t="s">
        <v>28</v>
      </c>
      <c r="B24" s="41">
        <v>17647.8</v>
      </c>
      <c r="C24" s="42">
        <v>44279</v>
      </c>
      <c r="D24" s="30" t="s">
        <v>24</v>
      </c>
      <c r="E24" s="31">
        <f t="shared" si="0"/>
        <v>17647.8</v>
      </c>
      <c r="F24" s="31"/>
      <c r="G24" s="31"/>
      <c r="H24" s="38"/>
      <c r="I24" s="31"/>
      <c r="J24" s="31"/>
      <c r="K24" s="31"/>
      <c r="L24" s="26"/>
      <c r="M24" s="26"/>
    </row>
    <row r="25" spans="1:13">
      <c r="A25" s="27" t="s">
        <v>28</v>
      </c>
      <c r="B25" s="41">
        <v>19995.240000000002</v>
      </c>
      <c r="C25" s="42">
        <v>44279</v>
      </c>
      <c r="D25" s="30" t="s">
        <v>25</v>
      </c>
      <c r="E25" s="31">
        <f t="shared" si="0"/>
        <v>19995.240000000002</v>
      </c>
      <c r="F25" s="31"/>
      <c r="G25" s="31"/>
      <c r="H25" s="38"/>
      <c r="I25" s="31"/>
      <c r="J25" s="31"/>
      <c r="K25" s="31"/>
      <c r="L25" s="26"/>
      <c r="M25" s="26"/>
    </row>
    <row r="26" spans="1:13">
      <c r="A26" s="27"/>
      <c r="B26" s="43"/>
      <c r="C26" s="29"/>
      <c r="D26" s="44"/>
      <c r="E26" s="31"/>
      <c r="F26" s="31"/>
      <c r="G26" s="31"/>
      <c r="H26" s="38"/>
      <c r="I26" s="31"/>
      <c r="J26" s="31"/>
      <c r="K26" s="31"/>
      <c r="L26" s="26"/>
      <c r="M26" s="26"/>
    </row>
    <row r="27" spans="1:13">
      <c r="A27" s="27" t="s">
        <v>29</v>
      </c>
      <c r="B27" s="33">
        <v>250000</v>
      </c>
      <c r="C27" s="34">
        <v>43910</v>
      </c>
      <c r="D27" s="44" t="s">
        <v>30</v>
      </c>
      <c r="E27" s="31"/>
      <c r="F27" s="31"/>
      <c r="G27" s="31">
        <f>B27</f>
        <v>250000</v>
      </c>
      <c r="H27" s="31"/>
      <c r="I27" s="31"/>
      <c r="J27" s="31"/>
      <c r="K27" s="31"/>
      <c r="L27" s="26"/>
      <c r="M27" s="26"/>
    </row>
    <row r="28" spans="1:13">
      <c r="A28" s="27" t="s">
        <v>31</v>
      </c>
      <c r="B28" s="28">
        <v>0.5</v>
      </c>
      <c r="C28" s="29">
        <v>43524</v>
      </c>
      <c r="D28" s="30" t="s">
        <v>32</v>
      </c>
      <c r="E28" s="31"/>
      <c r="F28" s="31"/>
      <c r="G28" s="31"/>
      <c r="H28" s="31">
        <f>B28</f>
        <v>0.5</v>
      </c>
      <c r="I28" s="31"/>
      <c r="J28" s="31"/>
      <c r="K28" s="31"/>
      <c r="L28" s="26"/>
      <c r="M28" s="26"/>
    </row>
    <row r="29" spans="1:13">
      <c r="A29" s="45" t="s">
        <v>33</v>
      </c>
      <c r="B29" s="33">
        <v>343</v>
      </c>
      <c r="C29" s="34">
        <v>43728</v>
      </c>
      <c r="D29" s="30" t="s">
        <v>32</v>
      </c>
      <c r="E29" s="31"/>
      <c r="F29" s="31"/>
      <c r="G29" s="31">
        <f>B29</f>
        <v>343</v>
      </c>
      <c r="H29" s="31"/>
      <c r="I29" s="31"/>
      <c r="J29" s="31"/>
      <c r="K29" s="31"/>
      <c r="L29" s="26"/>
      <c r="M29" s="26"/>
    </row>
    <row r="30" spans="1:13">
      <c r="A30" s="46" t="s">
        <v>34</v>
      </c>
      <c r="B30" s="47">
        <v>410</v>
      </c>
      <c r="C30" s="48">
        <v>43624</v>
      </c>
      <c r="D30" s="30" t="s">
        <v>32</v>
      </c>
      <c r="E30" s="31"/>
      <c r="F30" s="31"/>
      <c r="G30" s="31"/>
      <c r="H30" s="31">
        <f>B30</f>
        <v>410</v>
      </c>
      <c r="I30" s="31"/>
      <c r="J30" s="31"/>
      <c r="K30" s="31"/>
      <c r="L30" s="26"/>
      <c r="M30" s="26"/>
    </row>
    <row r="31" spans="1:13">
      <c r="A31" s="49" t="s">
        <v>35</v>
      </c>
      <c r="B31" s="50">
        <f>16210-9046</f>
        <v>7164</v>
      </c>
      <c r="C31" s="51">
        <v>43895</v>
      </c>
      <c r="D31" s="30" t="s">
        <v>32</v>
      </c>
      <c r="E31" s="31"/>
      <c r="F31" s="52"/>
      <c r="G31" s="31">
        <f>B31</f>
        <v>7164</v>
      </c>
      <c r="H31" s="31"/>
      <c r="I31" s="31"/>
      <c r="J31" s="31"/>
      <c r="K31" s="31" t="s">
        <v>52</v>
      </c>
      <c r="L31" s="26"/>
      <c r="M31" s="26"/>
    </row>
    <row r="32" spans="1:13">
      <c r="A32" s="53" t="s">
        <v>36</v>
      </c>
      <c r="B32" s="54">
        <f>17530-11773</f>
        <v>5757</v>
      </c>
      <c r="C32" s="55">
        <v>43895</v>
      </c>
      <c r="D32" s="56" t="s">
        <v>32</v>
      </c>
      <c r="E32" s="31"/>
      <c r="F32" s="52"/>
      <c r="G32" s="31">
        <f>B32</f>
        <v>5757</v>
      </c>
      <c r="H32" s="31"/>
      <c r="I32" s="31"/>
      <c r="J32" s="31"/>
      <c r="K32" s="31"/>
      <c r="L32" s="26"/>
      <c r="M32" s="26"/>
    </row>
    <row r="33" spans="1:13">
      <c r="A33" s="46"/>
      <c r="B33" s="28"/>
      <c r="C33" s="29"/>
      <c r="D33" s="30"/>
      <c r="E33" s="31"/>
      <c r="F33" s="31"/>
      <c r="G33" s="31"/>
      <c r="H33" s="31"/>
      <c r="I33" s="31"/>
      <c r="J33" s="31"/>
      <c r="K33" s="31"/>
      <c r="L33" s="26"/>
      <c r="M33" s="26"/>
    </row>
    <row r="34" spans="1:13">
      <c r="A34" s="57" t="s">
        <v>37</v>
      </c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26"/>
      <c r="M34" s="26"/>
    </row>
    <row r="35" spans="1:13">
      <c r="A35" s="27" t="s">
        <v>38</v>
      </c>
      <c r="B35" s="28">
        <v>552.61</v>
      </c>
      <c r="C35" s="29" t="s">
        <v>23</v>
      </c>
      <c r="D35" s="30" t="s">
        <v>39</v>
      </c>
      <c r="E35" s="31"/>
      <c r="F35" s="31"/>
      <c r="G35" s="31"/>
      <c r="H35" s="31"/>
      <c r="I35" s="31"/>
      <c r="J35" s="31">
        <f>B35</f>
        <v>552.61</v>
      </c>
      <c r="K35" s="31"/>
      <c r="L35" s="26"/>
      <c r="M35" s="26"/>
    </row>
    <row r="36" spans="1:13">
      <c r="A36" s="27" t="s">
        <v>27</v>
      </c>
      <c r="B36" s="28">
        <v>0.3</v>
      </c>
      <c r="C36" s="29">
        <v>43496</v>
      </c>
      <c r="D36" s="30" t="s">
        <v>40</v>
      </c>
      <c r="E36" s="31"/>
      <c r="F36" s="31"/>
      <c r="G36" s="31"/>
      <c r="H36" s="31">
        <f>B36</f>
        <v>0.3</v>
      </c>
      <c r="I36" s="31"/>
      <c r="J36" s="31"/>
      <c r="K36" s="31"/>
      <c r="L36" s="26"/>
      <c r="M36" s="26"/>
    </row>
    <row r="37" spans="1:13">
      <c r="A37" s="27"/>
      <c r="B37" s="28"/>
      <c r="C37" s="29"/>
      <c r="D37" s="30"/>
      <c r="E37" s="31"/>
      <c r="F37" s="31"/>
      <c r="G37" s="31"/>
      <c r="H37" s="31"/>
      <c r="I37" s="31"/>
      <c r="J37" s="31"/>
      <c r="K37" s="31"/>
      <c r="L37" s="26"/>
      <c r="M37" s="26"/>
    </row>
    <row r="38" spans="1:13">
      <c r="A38" s="57" t="s">
        <v>41</v>
      </c>
      <c r="B38" s="30"/>
      <c r="C38" s="30"/>
      <c r="D38" s="30"/>
      <c r="E38" s="30"/>
      <c r="F38" s="30"/>
      <c r="G38" s="30"/>
      <c r="H38" s="30"/>
      <c r="I38" s="30"/>
      <c r="J38" s="30"/>
      <c r="K38" s="31"/>
      <c r="L38" s="26"/>
      <c r="M38" s="26"/>
    </row>
    <row r="39" spans="1:13">
      <c r="A39" s="27" t="s">
        <v>38</v>
      </c>
      <c r="B39" s="58">
        <v>0.5</v>
      </c>
      <c r="C39" s="29" t="s">
        <v>23</v>
      </c>
      <c r="D39" s="59"/>
      <c r="E39" s="31"/>
      <c r="F39" s="31"/>
      <c r="G39" s="31"/>
      <c r="H39" s="31"/>
      <c r="I39" s="31"/>
      <c r="J39" s="31">
        <f>B39</f>
        <v>0.5</v>
      </c>
      <c r="K39" s="31"/>
      <c r="L39" s="26"/>
      <c r="M39" s="26"/>
    </row>
    <row r="40" spans="1:13">
      <c r="A40" s="27" t="s">
        <v>27</v>
      </c>
      <c r="B40" s="58">
        <v>0.5</v>
      </c>
      <c r="C40" s="29">
        <v>43609</v>
      </c>
      <c r="D40" s="59"/>
      <c r="E40" s="31"/>
      <c r="F40" s="31"/>
      <c r="G40" s="31"/>
      <c r="H40" s="31">
        <f>B40</f>
        <v>0.5</v>
      </c>
      <c r="I40" s="31"/>
      <c r="J40" s="31"/>
      <c r="K40" s="31"/>
      <c r="L40" s="26"/>
      <c r="M40" s="26"/>
    </row>
    <row r="41" spans="1:13">
      <c r="A41" s="27"/>
      <c r="B41" s="58"/>
      <c r="C41" s="29"/>
      <c r="D41" s="59"/>
      <c r="E41" s="31"/>
      <c r="F41" s="31">
        <f>B41</f>
        <v>0</v>
      </c>
      <c r="G41" s="31"/>
      <c r="H41" s="31"/>
      <c r="I41" s="31"/>
      <c r="J41" s="31"/>
      <c r="K41" s="31"/>
      <c r="L41" s="26"/>
      <c r="M41" s="26"/>
    </row>
    <row r="42" spans="1:13">
      <c r="A42" s="60" t="s">
        <v>42</v>
      </c>
      <c r="B42" s="61"/>
      <c r="C42" s="62"/>
      <c r="D42" s="61"/>
      <c r="E42" s="31"/>
      <c r="F42" s="31"/>
      <c r="G42" s="31"/>
      <c r="H42" s="31"/>
      <c r="I42" s="31"/>
      <c r="J42" s="31"/>
      <c r="K42" s="31"/>
      <c r="L42" s="26"/>
      <c r="M42" s="26"/>
    </row>
    <row r="43" spans="1:13" ht="25.5">
      <c r="A43" s="27" t="s">
        <v>43</v>
      </c>
      <c r="B43" s="63">
        <v>54645.02</v>
      </c>
      <c r="C43" s="64" t="s">
        <v>23</v>
      </c>
      <c r="D43" s="65" t="s">
        <v>44</v>
      </c>
      <c r="E43" s="31"/>
      <c r="F43" s="31"/>
      <c r="G43" s="31"/>
      <c r="H43" s="31"/>
      <c r="I43" s="31"/>
      <c r="J43" s="31">
        <f>B43</f>
        <v>54645.02</v>
      </c>
      <c r="K43" s="31"/>
      <c r="L43" s="26"/>
      <c r="M43" s="26"/>
    </row>
    <row r="44" spans="1:13" ht="18.75" customHeight="1">
      <c r="A44" s="27" t="s">
        <v>26</v>
      </c>
      <c r="B44" s="38">
        <v>12100</v>
      </c>
      <c r="C44" s="66">
        <v>44277</v>
      </c>
      <c r="D44" s="38" t="s">
        <v>45</v>
      </c>
      <c r="E44" s="31">
        <f>B44</f>
        <v>12100</v>
      </c>
      <c r="F44" s="67"/>
      <c r="G44" s="67"/>
      <c r="H44" s="67"/>
      <c r="I44" s="67"/>
      <c r="J44" s="67"/>
      <c r="K44" s="68"/>
      <c r="L44" s="26"/>
      <c r="M44" s="26">
        <f>L44-B44</f>
        <v>-12100</v>
      </c>
    </row>
    <row r="45" spans="1:13" ht="18.75" customHeight="1">
      <c r="A45" s="69"/>
      <c r="B45" s="70"/>
      <c r="C45" s="71"/>
      <c r="D45" s="72"/>
      <c r="E45" s="73"/>
      <c r="F45" s="74"/>
      <c r="G45" s="74"/>
      <c r="H45" s="74"/>
      <c r="I45" s="74"/>
      <c r="J45" s="74"/>
      <c r="K45" s="75"/>
      <c r="L45" s="26"/>
      <c r="M45" s="26"/>
    </row>
    <row r="46" spans="1:13">
      <c r="A46" s="76" t="s">
        <v>46</v>
      </c>
      <c r="B46" s="77">
        <f>SUM(B12:B44)</f>
        <v>998118.15</v>
      </c>
      <c r="C46" s="78"/>
      <c r="D46" s="78"/>
      <c r="E46" s="77">
        <f t="shared" ref="E46:J46" si="1">SUM(E11:E44)</f>
        <v>310013.03999999998</v>
      </c>
      <c r="F46" s="77">
        <f t="shared" si="1"/>
        <v>80500</v>
      </c>
      <c r="G46" s="77">
        <f t="shared" si="1"/>
        <v>528265.12</v>
      </c>
      <c r="H46" s="77">
        <f t="shared" si="1"/>
        <v>411.3</v>
      </c>
      <c r="I46" s="77">
        <f t="shared" si="1"/>
        <v>0</v>
      </c>
      <c r="J46" s="77">
        <f t="shared" si="1"/>
        <v>78928.69</v>
      </c>
      <c r="K46" s="77"/>
      <c r="L46" s="26">
        <f>E46+F46+G46+H46+I46+J46</f>
        <v>998118.14999999991</v>
      </c>
      <c r="M46" s="79"/>
    </row>
    <row r="47" spans="1:13">
      <c r="K47" s="80"/>
      <c r="L47" s="26">
        <f>L46-B46</f>
        <v>0</v>
      </c>
      <c r="M47" s="81"/>
    </row>
    <row r="48" spans="1:13">
      <c r="A48" s="1" t="s">
        <v>47</v>
      </c>
      <c r="L48" s="26"/>
      <c r="M48" s="81"/>
    </row>
    <row r="49" spans="1:7">
      <c r="A49" s="1" t="s">
        <v>48</v>
      </c>
    </row>
    <row r="51" spans="1:7">
      <c r="C51" s="26"/>
    </row>
    <row r="52" spans="1:7">
      <c r="A52" s="83" t="s">
        <v>54</v>
      </c>
      <c r="B52" s="26"/>
      <c r="E52" s="84" t="s">
        <v>53</v>
      </c>
      <c r="F52" s="84"/>
      <c r="G52" s="84"/>
    </row>
    <row r="53" spans="1:7">
      <c r="A53" s="82" t="s">
        <v>55</v>
      </c>
      <c r="E53" s="94" t="s">
        <v>49</v>
      </c>
      <c r="F53" s="94"/>
      <c r="G53" s="94"/>
    </row>
    <row r="54" spans="1:7">
      <c r="A54" s="1" t="s">
        <v>56</v>
      </c>
      <c r="E54" s="84" t="s">
        <v>50</v>
      </c>
      <c r="F54" s="84"/>
      <c r="G54" s="84"/>
    </row>
    <row r="60" spans="1:7">
      <c r="B60" s="81"/>
      <c r="C60" s="81"/>
    </row>
    <row r="61" spans="1:7">
      <c r="B61" s="81"/>
      <c r="C61" s="81"/>
    </row>
    <row r="62" spans="1:7">
      <c r="B62" s="81"/>
      <c r="C62" s="81"/>
    </row>
    <row r="63" spans="1:7">
      <c r="B63" s="81"/>
      <c r="C63" s="81"/>
    </row>
  </sheetData>
  <mergeCells count="8">
    <mergeCell ref="E54:G54"/>
    <mergeCell ref="E52:G52"/>
    <mergeCell ref="A3:J3"/>
    <mergeCell ref="A4:J4"/>
    <mergeCell ref="E7:J7"/>
    <mergeCell ref="E8:G8"/>
    <mergeCell ref="H8:J8"/>
    <mergeCell ref="E53:G53"/>
  </mergeCells>
  <pageMargins left="0.7" right="0.7" top="0.75" bottom="0.75" header="0.3" footer="0.3"/>
  <pageSetup paperSize="5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quarter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BAC</cp:lastModifiedBy>
  <cp:lastPrinted>2021-05-31T05:27:43Z</cp:lastPrinted>
  <dcterms:created xsi:type="dcterms:W3CDTF">2021-05-31T02:21:06Z</dcterms:created>
  <dcterms:modified xsi:type="dcterms:W3CDTF">2021-06-02T05:46:52Z</dcterms:modified>
</cp:coreProperties>
</file>